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14520" windowHeight="12540"/>
  </bookViews>
  <sheets>
    <sheet name="Все года" sheetId="1" r:id="rId1"/>
  </sheets>
  <definedNames>
    <definedName name="_xlnm.Print_Titles" localSheetId="0">'Все года'!$13:$13</definedName>
  </definedNames>
  <calcPr calcId="144525"/>
</workbook>
</file>

<file path=xl/calcChain.xml><?xml version="1.0" encoding="utf-8"?>
<calcChain xmlns="http://schemas.openxmlformats.org/spreadsheetml/2006/main">
  <c r="AL76" i="1" l="1"/>
  <c r="AL44" i="1"/>
  <c r="AL43" i="1" s="1"/>
  <c r="AL14" i="1" s="1"/>
  <c r="AL64" i="1"/>
  <c r="AL65" i="1"/>
  <c r="AL66" i="1"/>
  <c r="AL67" i="1"/>
  <c r="AL48" i="1"/>
  <c r="AL53" i="1"/>
  <c r="AL49" i="1"/>
  <c r="AL56" i="1"/>
  <c r="AL55" i="1"/>
  <c r="AL54" i="1"/>
  <c r="AL52" i="1"/>
  <c r="AL50" i="1"/>
  <c r="AL45" i="1"/>
  <c r="AL22" i="1"/>
  <c r="AL23" i="1"/>
  <c r="AL28" i="1"/>
  <c r="AL31" i="1"/>
  <c r="AL29" i="1"/>
  <c r="AL24" i="1"/>
  <c r="AL27" i="1"/>
  <c r="AL25" i="1"/>
</calcChain>
</file>

<file path=xl/sharedStrings.xml><?xml version="1.0" encoding="utf-8"?>
<sst xmlns="http://schemas.openxmlformats.org/spreadsheetml/2006/main" count="393" uniqueCount="149">
  <si>
    <t>Приложение № 6 к Решению  Схода граждан</t>
  </si>
  <si>
    <t>"О внесении изменений в Решение Схода граждан</t>
  </si>
  <si>
    <t xml:space="preserve">Коршуновского сельского поселения №21  от 27.12.2024 г. </t>
  </si>
  <si>
    <t xml:space="preserve">"Об утверждении  бюджета Коршуновского сельского </t>
  </si>
  <si>
    <t>поселения на 2025 год и плановый период 2026-2027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</si>
  <si>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2025 год и плановый период 2026-2027 годов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</si>
  <si>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</si>
  <si>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</si>
  <si>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</si>
  <si>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</si>
  <si>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</si>
  <si>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</si>
  <si>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</si>
  <si>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</si>
  <si>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</si>
  <si>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</si>
  <si>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</si>
  <si>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</si>
  <si>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</si>
  <si>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</si>
  <si>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</si>
  <si>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</si>
  <si>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</si>
  <si>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Наименование кода</t>
  </si>
  <si>
    <t>КЦСР</t>
  </si>
  <si>
    <t>КВР</t>
  </si>
  <si>
    <t>КФСР</t>
  </si>
  <si>
    <t>ПР</t>
  </si>
  <si>
    <t>2025 год</t>
  </si>
  <si>
    <t>изменения  (Ф)</t>
  </si>
  <si>
    <t>2025 год (Ф)</t>
  </si>
  <si>
    <t>изменения  (Р)</t>
  </si>
  <si>
    <t>2025 год (Р)</t>
  </si>
  <si>
    <t>изменения  (М)</t>
  </si>
  <si>
    <t>2025 год (М)</t>
  </si>
  <si>
    <t>изменения  (П)</t>
  </si>
  <si>
    <t>2025 год (П)</t>
  </si>
  <si>
    <t>изменения  (Т)</t>
  </si>
  <si>
    <t>2025 год (Т)</t>
  </si>
  <si>
    <t>2026 год</t>
  </si>
  <si>
    <t>2026 год (Ф)</t>
  </si>
  <si>
    <t>2026 год (Р)</t>
  </si>
  <si>
    <t>2026 год (М)</t>
  </si>
  <si>
    <t>2026 год (П)</t>
  </si>
  <si>
    <t>2026 год (Т)</t>
  </si>
  <si>
    <t>2027 год (Ф)</t>
  </si>
  <si>
    <t>2027 год (Р)</t>
  </si>
  <si>
    <t>2027 год (М)</t>
  </si>
  <si>
    <t>2027 год (П)</t>
  </si>
  <si>
    <t>2027 год (Т)</t>
  </si>
  <si>
    <t>МП "Эффективное управление органами местного самоуправления Коршуновского сельского поселения на 2016-2027г."</t>
  </si>
  <si>
    <t>8200000000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</si>
  <si>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</si>
  <si>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</si>
  <si>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</si>
  <si>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</si>
  <si>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</si>
  <si>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</si>
  <si>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</si>
  <si>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</si>
  <si>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0503</t>
  </si>
  <si>
    <t>Реализация мероприятий перечня проектов народных инициатив</t>
  </si>
  <si>
    <t>82222S2370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</si>
  <si>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</si>
  <si>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</si>
  <si>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</si>
  <si>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</si>
  <si>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</si>
  <si>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</si>
  <si>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</si>
  <si>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</si>
  <si>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</si>
  <si>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</si>
  <si>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</si>
  <si>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</si>
  <si>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</si>
  <si>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</si>
  <si>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</si>
  <si>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</si>
  <si>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</si>
  <si>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</si>
  <si>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</si>
  <si>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82321S2370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</si>
  <si>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</si>
  <si>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</si>
  <si>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</si>
  <si>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</si>
  <si>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</si>
  <si>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</si>
  <si>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</si>
  <si>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</si>
  <si>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</si>
  <si>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</si>
  <si>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</si>
  <si>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</si>
  <si>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</si>
  <si>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</si>
  <si>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</si>
  <si>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</si>
  <si>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</si>
  <si>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</si>
  <si>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</si>
  <si>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</si>
  <si>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</si>
  <si>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</si>
  <si>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</si>
  <si>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</si>
  <si>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</si>
  <si>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</si>
  <si>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</si>
  <si>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</si>
  <si>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800</t>
  </si>
  <si>
    <t>Уплата прочих налогов, сборов</t>
  </si>
  <si>
    <t>852</t>
  </si>
  <si>
    <t>Уплата иных платежей</t>
  </si>
  <si>
    <t>853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</si>
  <si>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</si>
  <si>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</si>
  <si>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</si>
  <si>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</si>
  <si>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</si>
  <si>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</si>
  <si>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</si>
  <si>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</si>
  <si>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</si>
  <si>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</si>
  <si>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</si>
  <si>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</si>
  <si>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</si>
  <si>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</si>
  <si>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</si>
  <si>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</si>
  <si>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</si>
  <si>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</si>
  <si>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</si>
  <si>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</si>
  <si>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</si>
  <si>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</si>
  <si>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</si>
  <si>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</si>
  <si>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</si>
  <si>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Подпрограмма "Развитие физической культуры и спорта в Коршуновском сельском поселении"</t>
  </si>
  <si>
    <t>82А0000000</t>
  </si>
  <si>
    <t>Мероприятие "Приобретение оборудования и создание плоксатных спортивных сооружений"</t>
  </si>
  <si>
    <t>82А2100000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</si>
  <si>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</si>
  <si>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1101</t>
  </si>
  <si>
    <t>ИТОГО:</t>
  </si>
  <si>
    <t xml:space="preserve">Коршуновского сельского поселения №8  от 25.07.2025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</si>
</sst>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0"/>
      <color indexed="0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justify" vertical="center"/>
    </xf>
    <xf numFmtId="49" fontId="8" fillId="2" borderId="8" xfId="0" applyNumberFormat="1" applyFont="1" applyFill="1" applyBorder="1" applyAlignment="1">
      <alignment horizontal="center" vertical="center" wrapText="1"/>
    </xf>
    <xf numFmtId="4" fontId="8" fillId="2" borderId="8" xfId="0" applyNumberFormat="1" applyFont="1" applyFill="1" applyBorder="1" applyAlignment="1">
      <alignment horizontal="right" vertical="center" wrapText="1"/>
    </xf>
    <xf numFmtId="4" fontId="8" fillId="2" borderId="9" xfId="0" applyNumberFormat="1" applyFont="1" applyFill="1" applyBorder="1" applyAlignment="1">
      <alignment horizontal="right" vertical="center" wrapText="1"/>
    </xf>
    <xf numFmtId="4" fontId="8" fillId="2" borderId="10" xfId="0" applyNumberFormat="1" applyFont="1" applyFill="1" applyBorder="1" applyAlignment="1">
      <alignment horizontal="right" vertical="center" wrapText="1"/>
    </xf>
    <xf numFmtId="4" fontId="8" fillId="2" borderId="11" xfId="0" applyNumberFormat="1" applyFont="1" applyFill="1" applyBorder="1" applyAlignment="1">
      <alignment horizontal="right" vertical="center" wrapText="1"/>
    </xf>
    <xf numFmtId="0" fontId="9" fillId="2" borderId="6" xfId="0" applyNumberFormat="1" applyFont="1" applyFill="1" applyBorder="1" applyAlignment="1">
      <alignment horizontal="justify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6" xfId="0" applyNumberFormat="1" applyFont="1" applyFill="1" applyBorder="1" applyAlignment="1">
      <alignment horizontal="center" vertical="center" wrapText="1"/>
    </xf>
    <xf numFmtId="4" fontId="9" fillId="2" borderId="6" xfId="0" applyNumberFormat="1" applyFont="1" applyFill="1" applyBorder="1" applyAlignment="1">
      <alignment horizontal="right" vertical="center" wrapText="1"/>
    </xf>
    <xf numFmtId="0" fontId="6" fillId="2" borderId="6" xfId="0" applyNumberFormat="1" applyFont="1" applyFill="1" applyBorder="1" applyAlignment="1">
      <alignment horizontal="justify" vertical="center"/>
    </xf>
    <xf numFmtId="49" fontId="6" fillId="2" borderId="6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164" fontId="6" fillId="2" borderId="6" xfId="0" applyNumberFormat="1" applyFont="1" applyFill="1" applyBorder="1" applyAlignment="1">
      <alignment horizontal="justify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7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76"/>
  <sheetViews>
    <sheetView tabSelected="1" view="pageBreakPreview" zoomScale="80" zoomScaleNormal="100" zoomScaleSheetLayoutView="80" workbookViewId="0">
      <selection activeCell="AL2" sqref="AL2"/>
    </sheetView>
  </sheetViews>
  <sheetFormatPr defaultRowHeight="14.4" customHeight="1" x14ac:dyDescent="0.3"/>
  <cols>
    <col min="1" max="1" width="80.6640625" customWidth="1"/>
    <col min="2" max="2" width="12.6640625" customWidth="1"/>
    <col min="3" max="16" width="8" hidden="1"/>
    <col min="17" max="17" width="9.6640625" customWidth="1"/>
    <col min="18" max="18" width="8.6640625" customWidth="1"/>
    <col min="19" max="37" width="8" hidden="1"/>
    <col min="38" max="38" width="26.33203125" customWidth="1"/>
    <col min="39" max="66" width="8" hidden="1"/>
  </cols>
  <sheetData>
    <row r="1" spans="1:66" ht="15.6" x14ac:dyDescent="0.3">
      <c r="A1" s="3"/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"/>
      <c r="R1" s="3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4" t="s">
        <v>0</v>
      </c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</row>
    <row r="2" spans="1:66" ht="15.6" x14ac:dyDescent="0.3">
      <c r="A2" s="3"/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3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4" t="s">
        <v>148</v>
      </c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</row>
    <row r="3" spans="1:66" ht="15.6" x14ac:dyDescent="0.3">
      <c r="A3" s="3"/>
      <c r="B3" s="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/>
      <c r="R3" s="3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4" t="s">
        <v>1</v>
      </c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5.6" x14ac:dyDescent="0.3">
      <c r="A4" s="3"/>
      <c r="B4" s="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"/>
      <c r="R4" s="3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4" t="s">
        <v>2</v>
      </c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</row>
    <row r="5" spans="1:66" ht="15.6" x14ac:dyDescent="0.3">
      <c r="A5" s="3"/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3"/>
      <c r="R5" s="3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4" t="s">
        <v>3</v>
      </c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</row>
    <row r="6" spans="1:66" ht="15.6" x14ac:dyDescent="0.3">
      <c r="A6" s="3"/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3"/>
      <c r="R6" s="3"/>
      <c r="S6" s="1"/>
      <c r="T6" s="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4" t="s">
        <v>4</v>
      </c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ht="15.6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</row>
    <row r="8" spans="1:66" ht="50.7" customHeight="1" x14ac:dyDescent="0.3">
      <c r="A8" s="30" t="s">
        <v>5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/>
      <c r="BI8" s="5"/>
      <c r="BJ8" s="5"/>
      <c r="BK8" s="5"/>
      <c r="BL8" s="5"/>
      <c r="BM8" s="5"/>
      <c r="BN8" s="5"/>
    </row>
    <row r="9" spans="1:66" ht="18.600000000000001" thickBot="1" x14ac:dyDescent="0.3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</row>
    <row r="10" spans="1:66" ht="31.5" customHeight="1" thickBot="1" x14ac:dyDescent="0.35">
      <c r="A10" s="28" t="s">
        <v>23</v>
      </c>
      <c r="B10" s="28" t="s">
        <v>24</v>
      </c>
      <c r="C10" s="29" t="s">
        <v>7</v>
      </c>
      <c r="D10" s="29" t="s">
        <v>7</v>
      </c>
      <c r="E10" s="29" t="s">
        <v>7</v>
      </c>
      <c r="F10" s="29" t="s">
        <v>7</v>
      </c>
      <c r="G10" s="29" t="s">
        <v>7</v>
      </c>
      <c r="H10" s="29" t="s">
        <v>7</v>
      </c>
      <c r="I10" s="29" t="s">
        <v>7</v>
      </c>
      <c r="J10" s="29" t="s">
        <v>7</v>
      </c>
      <c r="K10" s="29" t="s">
        <v>7</v>
      </c>
      <c r="L10" s="29" t="s">
        <v>7</v>
      </c>
      <c r="M10" s="29" t="s">
        <v>7</v>
      </c>
      <c r="N10" s="29" t="s">
        <v>7</v>
      </c>
      <c r="O10" s="29" t="s">
        <v>7</v>
      </c>
      <c r="P10" s="29" t="s">
        <v>7</v>
      </c>
      <c r="Q10" s="28" t="s">
        <v>25</v>
      </c>
      <c r="R10" s="28" t="s">
        <v>26</v>
      </c>
      <c r="S10" s="29" t="s">
        <v>27</v>
      </c>
      <c r="T10" s="29" t="s">
        <v>6</v>
      </c>
      <c r="U10" s="29" t="s">
        <v>28</v>
      </c>
      <c r="V10" s="29" t="s">
        <v>29</v>
      </c>
      <c r="W10" s="29" t="s">
        <v>30</v>
      </c>
      <c r="X10" s="29" t="s">
        <v>31</v>
      </c>
      <c r="Y10" s="29" t="s">
        <v>32</v>
      </c>
      <c r="Z10" s="29" t="s">
        <v>33</v>
      </c>
      <c r="AA10" s="29" t="s">
        <v>34</v>
      </c>
      <c r="AB10" s="29" t="s">
        <v>35</v>
      </c>
      <c r="AC10" s="29" t="s">
        <v>36</v>
      </c>
      <c r="AD10" s="29" t="s">
        <v>37</v>
      </c>
      <c r="AE10" s="29" t="s">
        <v>38</v>
      </c>
      <c r="AF10" s="29" t="s">
        <v>28</v>
      </c>
      <c r="AG10" s="29" t="s">
        <v>30</v>
      </c>
      <c r="AH10" s="29" t="s">
        <v>32</v>
      </c>
      <c r="AI10" s="29" t="s">
        <v>34</v>
      </c>
      <c r="AJ10" s="29" t="s">
        <v>36</v>
      </c>
      <c r="AK10" s="29" t="s">
        <v>38</v>
      </c>
      <c r="AL10" s="28" t="s">
        <v>28</v>
      </c>
      <c r="AM10" s="29" t="s">
        <v>30</v>
      </c>
      <c r="AN10" s="29" t="s">
        <v>32</v>
      </c>
      <c r="AO10" s="29" t="s">
        <v>34</v>
      </c>
      <c r="AP10" s="29" t="s">
        <v>36</v>
      </c>
      <c r="AQ10" s="29" t="s">
        <v>38</v>
      </c>
      <c r="AR10" s="29" t="s">
        <v>39</v>
      </c>
      <c r="AS10" s="29" t="s">
        <v>29</v>
      </c>
      <c r="AT10" s="29" t="s">
        <v>40</v>
      </c>
      <c r="AU10" s="29" t="s">
        <v>31</v>
      </c>
      <c r="AV10" s="29" t="s">
        <v>41</v>
      </c>
      <c r="AW10" s="29" t="s">
        <v>33</v>
      </c>
      <c r="AX10" s="29" t="s">
        <v>42</v>
      </c>
      <c r="AY10" s="29" t="s">
        <v>35</v>
      </c>
      <c r="AZ10" s="29" t="s">
        <v>43</v>
      </c>
      <c r="BA10" s="29" t="s">
        <v>37</v>
      </c>
      <c r="BB10" s="29" t="s">
        <v>44</v>
      </c>
      <c r="BC10" s="29" t="s">
        <v>39</v>
      </c>
      <c r="BD10" s="29" t="s">
        <v>40</v>
      </c>
      <c r="BE10" s="29" t="s">
        <v>41</v>
      </c>
      <c r="BF10" s="29" t="s">
        <v>42</v>
      </c>
      <c r="BG10" s="29" t="s">
        <v>43</v>
      </c>
      <c r="BH10" s="29" t="s">
        <v>44</v>
      </c>
      <c r="BI10" s="29" t="s">
        <v>45</v>
      </c>
      <c r="BJ10" s="29" t="s">
        <v>46</v>
      </c>
      <c r="BK10" s="29" t="s">
        <v>47</v>
      </c>
      <c r="BL10" s="29" t="s">
        <v>48</v>
      </c>
      <c r="BM10" s="8" t="s">
        <v>49</v>
      </c>
      <c r="BN10" s="25" t="s">
        <v>22</v>
      </c>
    </row>
    <row r="11" spans="1:66" ht="31.8" thickBot="1" x14ac:dyDescent="0.35">
      <c r="A11" s="28"/>
      <c r="B11" s="28" t="s">
        <v>7</v>
      </c>
      <c r="C11" s="29" t="s">
        <v>7</v>
      </c>
      <c r="D11" s="29" t="s">
        <v>7</v>
      </c>
      <c r="E11" s="29" t="s">
        <v>7</v>
      </c>
      <c r="F11" s="29" t="s">
        <v>7</v>
      </c>
      <c r="G11" s="29" t="s">
        <v>7</v>
      </c>
      <c r="H11" s="29" t="s">
        <v>7</v>
      </c>
      <c r="I11" s="29" t="s">
        <v>7</v>
      </c>
      <c r="J11" s="29" t="s">
        <v>7</v>
      </c>
      <c r="K11" s="29" t="s">
        <v>7</v>
      </c>
      <c r="L11" s="29" t="s">
        <v>7</v>
      </c>
      <c r="M11" s="29" t="s">
        <v>7</v>
      </c>
      <c r="N11" s="29" t="s">
        <v>7</v>
      </c>
      <c r="O11" s="29" t="s">
        <v>7</v>
      </c>
      <c r="P11" s="29" t="s">
        <v>7</v>
      </c>
      <c r="Q11" s="28" t="s">
        <v>8</v>
      </c>
      <c r="R11" s="28" t="s">
        <v>9</v>
      </c>
      <c r="S11" s="29" t="s">
        <v>10</v>
      </c>
      <c r="T11" s="29"/>
      <c r="U11" s="29" t="s">
        <v>11</v>
      </c>
      <c r="V11" s="29" t="s">
        <v>12</v>
      </c>
      <c r="W11" s="29" t="s">
        <v>13</v>
      </c>
      <c r="X11" s="29" t="s">
        <v>14</v>
      </c>
      <c r="Y11" s="29" t="s">
        <v>15</v>
      </c>
      <c r="Z11" s="29" t="s">
        <v>16</v>
      </c>
      <c r="AA11" s="29" t="s">
        <v>17</v>
      </c>
      <c r="AB11" s="29" t="s">
        <v>18</v>
      </c>
      <c r="AC11" s="29" t="s">
        <v>19</v>
      </c>
      <c r="AD11" s="29" t="s">
        <v>20</v>
      </c>
      <c r="AE11" s="29" t="s">
        <v>21</v>
      </c>
      <c r="AF11" s="29" t="s">
        <v>11</v>
      </c>
      <c r="AG11" s="29" t="s">
        <v>13</v>
      </c>
      <c r="AH11" s="29" t="s">
        <v>15</v>
      </c>
      <c r="AI11" s="29" t="s">
        <v>17</v>
      </c>
      <c r="AJ11" s="29" t="s">
        <v>19</v>
      </c>
      <c r="AK11" s="29" t="s">
        <v>21</v>
      </c>
      <c r="AL11" s="28" t="s">
        <v>11</v>
      </c>
      <c r="AM11" s="29" t="s">
        <v>13</v>
      </c>
      <c r="AN11" s="29" t="s">
        <v>15</v>
      </c>
      <c r="AO11" s="29" t="s">
        <v>17</v>
      </c>
      <c r="AP11" s="29" t="s">
        <v>19</v>
      </c>
      <c r="AQ11" s="29" t="s">
        <v>21</v>
      </c>
      <c r="AR11" s="29" t="s">
        <v>11</v>
      </c>
      <c r="AS11" s="29" t="s">
        <v>12</v>
      </c>
      <c r="AT11" s="29" t="s">
        <v>13</v>
      </c>
      <c r="AU11" s="29" t="s">
        <v>14</v>
      </c>
      <c r="AV11" s="29" t="s">
        <v>15</v>
      </c>
      <c r="AW11" s="29" t="s">
        <v>16</v>
      </c>
      <c r="AX11" s="29" t="s">
        <v>17</v>
      </c>
      <c r="AY11" s="29" t="s">
        <v>18</v>
      </c>
      <c r="AZ11" s="29" t="s">
        <v>19</v>
      </c>
      <c r="BA11" s="29" t="s">
        <v>20</v>
      </c>
      <c r="BB11" s="29" t="s">
        <v>21</v>
      </c>
      <c r="BC11" s="29" t="s">
        <v>11</v>
      </c>
      <c r="BD11" s="29" t="s">
        <v>13</v>
      </c>
      <c r="BE11" s="29" t="s">
        <v>15</v>
      </c>
      <c r="BF11" s="29" t="s">
        <v>17</v>
      </c>
      <c r="BG11" s="29" t="s">
        <v>19</v>
      </c>
      <c r="BH11" s="29" t="s">
        <v>21</v>
      </c>
      <c r="BI11" s="29" t="s">
        <v>13</v>
      </c>
      <c r="BJ11" s="29" t="s">
        <v>15</v>
      </c>
      <c r="BK11" s="29" t="s">
        <v>17</v>
      </c>
      <c r="BL11" s="29" t="s">
        <v>19</v>
      </c>
      <c r="BM11" s="8" t="s">
        <v>21</v>
      </c>
      <c r="BN11" s="26"/>
    </row>
    <row r="12" spans="1:66" ht="31.8" thickBot="1" x14ac:dyDescent="0.35">
      <c r="A12" s="28"/>
      <c r="B12" s="28" t="s">
        <v>7</v>
      </c>
      <c r="C12" s="29" t="s">
        <v>7</v>
      </c>
      <c r="D12" s="29" t="s">
        <v>7</v>
      </c>
      <c r="E12" s="29" t="s">
        <v>7</v>
      </c>
      <c r="F12" s="29" t="s">
        <v>7</v>
      </c>
      <c r="G12" s="29" t="s">
        <v>7</v>
      </c>
      <c r="H12" s="29" t="s">
        <v>7</v>
      </c>
      <c r="I12" s="29" t="s">
        <v>7</v>
      </c>
      <c r="J12" s="29" t="s">
        <v>7</v>
      </c>
      <c r="K12" s="29" t="s">
        <v>7</v>
      </c>
      <c r="L12" s="29" t="s">
        <v>7</v>
      </c>
      <c r="M12" s="29" t="s">
        <v>7</v>
      </c>
      <c r="N12" s="29" t="s">
        <v>7</v>
      </c>
      <c r="O12" s="29" t="s">
        <v>7</v>
      </c>
      <c r="P12" s="29" t="s">
        <v>7</v>
      </c>
      <c r="Q12" s="28" t="s">
        <v>8</v>
      </c>
      <c r="R12" s="28" t="s">
        <v>9</v>
      </c>
      <c r="S12" s="29" t="s">
        <v>10</v>
      </c>
      <c r="T12" s="29"/>
      <c r="U12" s="29" t="s">
        <v>11</v>
      </c>
      <c r="V12" s="29" t="s">
        <v>12</v>
      </c>
      <c r="W12" s="29" t="s">
        <v>13</v>
      </c>
      <c r="X12" s="29" t="s">
        <v>14</v>
      </c>
      <c r="Y12" s="29" t="s">
        <v>15</v>
      </c>
      <c r="Z12" s="29" t="s">
        <v>16</v>
      </c>
      <c r="AA12" s="29" t="s">
        <v>17</v>
      </c>
      <c r="AB12" s="29" t="s">
        <v>18</v>
      </c>
      <c r="AC12" s="29" t="s">
        <v>19</v>
      </c>
      <c r="AD12" s="29" t="s">
        <v>20</v>
      </c>
      <c r="AE12" s="29" t="s">
        <v>21</v>
      </c>
      <c r="AF12" s="29" t="s">
        <v>11</v>
      </c>
      <c r="AG12" s="29" t="s">
        <v>13</v>
      </c>
      <c r="AH12" s="29" t="s">
        <v>15</v>
      </c>
      <c r="AI12" s="29" t="s">
        <v>17</v>
      </c>
      <c r="AJ12" s="29" t="s">
        <v>19</v>
      </c>
      <c r="AK12" s="29" t="s">
        <v>21</v>
      </c>
      <c r="AL12" s="28" t="s">
        <v>11</v>
      </c>
      <c r="AM12" s="29" t="s">
        <v>13</v>
      </c>
      <c r="AN12" s="29" t="s">
        <v>15</v>
      </c>
      <c r="AO12" s="29" t="s">
        <v>17</v>
      </c>
      <c r="AP12" s="29" t="s">
        <v>19</v>
      </c>
      <c r="AQ12" s="29" t="s">
        <v>21</v>
      </c>
      <c r="AR12" s="29" t="s">
        <v>11</v>
      </c>
      <c r="AS12" s="29" t="s">
        <v>12</v>
      </c>
      <c r="AT12" s="29" t="s">
        <v>13</v>
      </c>
      <c r="AU12" s="29" t="s">
        <v>14</v>
      </c>
      <c r="AV12" s="29" t="s">
        <v>15</v>
      </c>
      <c r="AW12" s="29" t="s">
        <v>16</v>
      </c>
      <c r="AX12" s="29" t="s">
        <v>17</v>
      </c>
      <c r="AY12" s="29" t="s">
        <v>18</v>
      </c>
      <c r="AZ12" s="29" t="s">
        <v>19</v>
      </c>
      <c r="BA12" s="29" t="s">
        <v>20</v>
      </c>
      <c r="BB12" s="29" t="s">
        <v>21</v>
      </c>
      <c r="BC12" s="29" t="s">
        <v>11</v>
      </c>
      <c r="BD12" s="29" t="s">
        <v>13</v>
      </c>
      <c r="BE12" s="29" t="s">
        <v>15</v>
      </c>
      <c r="BF12" s="29" t="s">
        <v>17</v>
      </c>
      <c r="BG12" s="29" t="s">
        <v>19</v>
      </c>
      <c r="BH12" s="29" t="s">
        <v>21</v>
      </c>
      <c r="BI12" s="29" t="s">
        <v>13</v>
      </c>
      <c r="BJ12" s="29" t="s">
        <v>15</v>
      </c>
      <c r="BK12" s="29" t="s">
        <v>17</v>
      </c>
      <c r="BL12" s="29" t="s">
        <v>19</v>
      </c>
      <c r="BM12" s="8" t="s">
        <v>21</v>
      </c>
      <c r="BN12" s="27"/>
    </row>
    <row r="13" spans="1:66" ht="16.2" hidden="1" thickBot="1" x14ac:dyDescent="0.35">
      <c r="A13" s="9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9"/>
      <c r="R13" s="9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9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</row>
    <row r="14" spans="1:66" ht="27" thickBot="1" x14ac:dyDescent="0.35">
      <c r="A14" s="16" t="s">
        <v>50</v>
      </c>
      <c r="B14" s="17" t="s">
        <v>51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8"/>
      <c r="R14" s="17"/>
      <c r="S14" s="11"/>
      <c r="T14" s="10"/>
      <c r="U14" s="12">
        <v>7791750</v>
      </c>
      <c r="V14" s="12">
        <v>341200</v>
      </c>
      <c r="W14" s="12">
        <v>341200</v>
      </c>
      <c r="X14" s="12">
        <v>300700</v>
      </c>
      <c r="Y14" s="12">
        <v>300700</v>
      </c>
      <c r="Z14" s="12">
        <v>0</v>
      </c>
      <c r="AA14" s="12">
        <v>0</v>
      </c>
      <c r="AB14" s="12">
        <v>10401040.859999999</v>
      </c>
      <c r="AC14" s="12">
        <v>7149850</v>
      </c>
      <c r="AD14" s="12">
        <v>0</v>
      </c>
      <c r="AE14" s="12">
        <v>0</v>
      </c>
      <c r="AF14" s="12">
        <v>3251190.86</v>
      </c>
      <c r="AG14" s="12">
        <v>0</v>
      </c>
      <c r="AH14" s="12">
        <v>0</v>
      </c>
      <c r="AI14" s="12">
        <v>0</v>
      </c>
      <c r="AJ14" s="12">
        <v>3251190.86</v>
      </c>
      <c r="AK14" s="12">
        <v>0</v>
      </c>
      <c r="AL14" s="19">
        <f>AL15+AL22+AL35+AL43+AL64+AL68+AL72</f>
        <v>11777684.859999999</v>
      </c>
      <c r="AM14" s="12">
        <v>341200</v>
      </c>
      <c r="AN14" s="12">
        <v>300700</v>
      </c>
      <c r="AO14" s="12">
        <v>0</v>
      </c>
      <c r="AP14" s="12">
        <v>10401040.859999999</v>
      </c>
      <c r="AQ14" s="12">
        <v>0</v>
      </c>
      <c r="AR14" s="12">
        <v>7193864</v>
      </c>
      <c r="AS14" s="12">
        <v>374100</v>
      </c>
      <c r="AT14" s="12">
        <v>374100</v>
      </c>
      <c r="AU14" s="12">
        <v>300700</v>
      </c>
      <c r="AV14" s="12">
        <v>300700</v>
      </c>
      <c r="AW14" s="12">
        <v>0</v>
      </c>
      <c r="AX14" s="12">
        <v>0</v>
      </c>
      <c r="AY14" s="12">
        <v>6519064</v>
      </c>
      <c r="AZ14" s="12">
        <v>6519064</v>
      </c>
      <c r="BA14" s="12">
        <v>0</v>
      </c>
      <c r="BB14" s="12">
        <v>0</v>
      </c>
      <c r="BC14" s="12">
        <v>0</v>
      </c>
      <c r="BD14" s="13">
        <v>0</v>
      </c>
      <c r="BE14" s="12">
        <v>0</v>
      </c>
      <c r="BF14" s="12">
        <v>0</v>
      </c>
      <c r="BG14" s="14">
        <v>0</v>
      </c>
      <c r="BH14" s="15">
        <v>0</v>
      </c>
      <c r="BI14" s="13">
        <v>387900</v>
      </c>
      <c r="BJ14" s="12">
        <v>300700</v>
      </c>
      <c r="BK14" s="12">
        <v>0</v>
      </c>
      <c r="BL14" s="15">
        <v>6440477</v>
      </c>
      <c r="BM14" s="14">
        <v>0</v>
      </c>
      <c r="BN14" s="14">
        <v>0</v>
      </c>
    </row>
    <row r="15" spans="1:66" ht="16.2" thickBot="1" x14ac:dyDescent="0.35">
      <c r="A15" s="16" t="s">
        <v>52</v>
      </c>
      <c r="B15" s="17" t="s">
        <v>53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8"/>
      <c r="R15" s="17"/>
      <c r="S15" s="11"/>
      <c r="T15" s="10"/>
      <c r="U15" s="12">
        <v>59300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110981</v>
      </c>
      <c r="AC15" s="12">
        <v>59300</v>
      </c>
      <c r="AD15" s="12">
        <v>0</v>
      </c>
      <c r="AE15" s="12">
        <v>0</v>
      </c>
      <c r="AF15" s="12">
        <v>51681</v>
      </c>
      <c r="AG15" s="12">
        <v>0</v>
      </c>
      <c r="AH15" s="12">
        <v>0</v>
      </c>
      <c r="AI15" s="12">
        <v>0</v>
      </c>
      <c r="AJ15" s="12">
        <v>51681</v>
      </c>
      <c r="AK15" s="12">
        <v>0</v>
      </c>
      <c r="AL15" s="19">
        <v>110981</v>
      </c>
      <c r="AM15" s="12">
        <v>0</v>
      </c>
      <c r="AN15" s="12">
        <v>0</v>
      </c>
      <c r="AO15" s="12">
        <v>0</v>
      </c>
      <c r="AP15" s="12">
        <v>110981</v>
      </c>
      <c r="AQ15" s="12">
        <v>0</v>
      </c>
      <c r="AR15" s="12">
        <v>392635</v>
      </c>
      <c r="AS15" s="12">
        <v>0</v>
      </c>
      <c r="AT15" s="12">
        <v>0</v>
      </c>
      <c r="AU15" s="12">
        <v>300000</v>
      </c>
      <c r="AV15" s="12">
        <v>300000</v>
      </c>
      <c r="AW15" s="12">
        <v>0</v>
      </c>
      <c r="AX15" s="12">
        <v>0</v>
      </c>
      <c r="AY15" s="12">
        <v>92635</v>
      </c>
      <c r="AZ15" s="12">
        <v>92635</v>
      </c>
      <c r="BA15" s="12">
        <v>0</v>
      </c>
      <c r="BB15" s="12">
        <v>0</v>
      </c>
      <c r="BC15" s="12">
        <v>0</v>
      </c>
      <c r="BD15" s="13">
        <v>0</v>
      </c>
      <c r="BE15" s="12">
        <v>0</v>
      </c>
      <c r="BF15" s="12">
        <v>0</v>
      </c>
      <c r="BG15" s="14">
        <v>0</v>
      </c>
      <c r="BH15" s="15">
        <v>0</v>
      </c>
      <c r="BI15" s="13">
        <v>0</v>
      </c>
      <c r="BJ15" s="12">
        <v>300000</v>
      </c>
      <c r="BK15" s="12">
        <v>0</v>
      </c>
      <c r="BL15" s="15">
        <v>92635</v>
      </c>
      <c r="BM15" s="14">
        <v>0</v>
      </c>
      <c r="BN15" s="14">
        <v>0</v>
      </c>
    </row>
    <row r="16" spans="1:66" ht="16.2" thickBot="1" x14ac:dyDescent="0.35">
      <c r="A16" s="20" t="s">
        <v>54</v>
      </c>
      <c r="B16" s="21" t="s">
        <v>55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22"/>
      <c r="R16" s="21"/>
      <c r="S16" s="11"/>
      <c r="T16" s="10"/>
      <c r="U16" s="12">
        <v>59300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110981</v>
      </c>
      <c r="AC16" s="12">
        <v>59300</v>
      </c>
      <c r="AD16" s="12">
        <v>0</v>
      </c>
      <c r="AE16" s="12">
        <v>0</v>
      </c>
      <c r="AF16" s="12">
        <v>51681</v>
      </c>
      <c r="AG16" s="12">
        <v>0</v>
      </c>
      <c r="AH16" s="12">
        <v>0</v>
      </c>
      <c r="AI16" s="12">
        <v>0</v>
      </c>
      <c r="AJ16" s="12">
        <v>51681</v>
      </c>
      <c r="AK16" s="12">
        <v>0</v>
      </c>
      <c r="AL16" s="23">
        <v>110981</v>
      </c>
      <c r="AM16" s="12">
        <v>0</v>
      </c>
      <c r="AN16" s="12">
        <v>0</v>
      </c>
      <c r="AO16" s="12">
        <v>0</v>
      </c>
      <c r="AP16" s="12">
        <v>110981</v>
      </c>
      <c r="AQ16" s="12">
        <v>0</v>
      </c>
      <c r="AR16" s="12">
        <v>392635</v>
      </c>
      <c r="AS16" s="12">
        <v>0</v>
      </c>
      <c r="AT16" s="12">
        <v>0</v>
      </c>
      <c r="AU16" s="12">
        <v>300000</v>
      </c>
      <c r="AV16" s="12">
        <v>300000</v>
      </c>
      <c r="AW16" s="12">
        <v>0</v>
      </c>
      <c r="AX16" s="12">
        <v>0</v>
      </c>
      <c r="AY16" s="12">
        <v>92635</v>
      </c>
      <c r="AZ16" s="12">
        <v>92635</v>
      </c>
      <c r="BA16" s="12">
        <v>0</v>
      </c>
      <c r="BB16" s="12">
        <v>0</v>
      </c>
      <c r="BC16" s="12">
        <v>0</v>
      </c>
      <c r="BD16" s="13">
        <v>0</v>
      </c>
      <c r="BE16" s="12">
        <v>0</v>
      </c>
      <c r="BF16" s="12">
        <v>0</v>
      </c>
      <c r="BG16" s="14">
        <v>0</v>
      </c>
      <c r="BH16" s="15">
        <v>0</v>
      </c>
      <c r="BI16" s="13">
        <v>0</v>
      </c>
      <c r="BJ16" s="12">
        <v>300000</v>
      </c>
      <c r="BK16" s="12">
        <v>0</v>
      </c>
      <c r="BL16" s="15">
        <v>92635</v>
      </c>
      <c r="BM16" s="14">
        <v>0</v>
      </c>
      <c r="BN16" s="14">
        <v>0</v>
      </c>
    </row>
    <row r="17" spans="1:66" ht="27" thickBot="1" x14ac:dyDescent="0.35">
      <c r="A17" s="20" t="s">
        <v>56</v>
      </c>
      <c r="B17" s="21" t="s">
        <v>55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22" t="s">
        <v>57</v>
      </c>
      <c r="R17" s="21"/>
      <c r="S17" s="11"/>
      <c r="T17" s="10"/>
      <c r="U17" s="12">
        <v>59300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110981</v>
      </c>
      <c r="AC17" s="12">
        <v>59300</v>
      </c>
      <c r="AD17" s="12">
        <v>0</v>
      </c>
      <c r="AE17" s="12">
        <v>0</v>
      </c>
      <c r="AF17" s="12">
        <v>51681</v>
      </c>
      <c r="AG17" s="12">
        <v>0</v>
      </c>
      <c r="AH17" s="12">
        <v>0</v>
      </c>
      <c r="AI17" s="12">
        <v>0</v>
      </c>
      <c r="AJ17" s="12">
        <v>51681</v>
      </c>
      <c r="AK17" s="12">
        <v>0</v>
      </c>
      <c r="AL17" s="23">
        <v>110981</v>
      </c>
      <c r="AM17" s="12">
        <v>0</v>
      </c>
      <c r="AN17" s="12">
        <v>0</v>
      </c>
      <c r="AO17" s="12">
        <v>0</v>
      </c>
      <c r="AP17" s="12">
        <v>110981</v>
      </c>
      <c r="AQ17" s="12">
        <v>0</v>
      </c>
      <c r="AR17" s="12">
        <v>59300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0</v>
      </c>
      <c r="AY17" s="12">
        <v>59300</v>
      </c>
      <c r="AZ17" s="12">
        <v>59300</v>
      </c>
      <c r="BA17" s="12">
        <v>0</v>
      </c>
      <c r="BB17" s="12">
        <v>0</v>
      </c>
      <c r="BC17" s="12">
        <v>0</v>
      </c>
      <c r="BD17" s="13">
        <v>0</v>
      </c>
      <c r="BE17" s="12">
        <v>0</v>
      </c>
      <c r="BF17" s="12">
        <v>0</v>
      </c>
      <c r="BG17" s="14">
        <v>0</v>
      </c>
      <c r="BH17" s="15">
        <v>0</v>
      </c>
      <c r="BI17" s="13">
        <v>0</v>
      </c>
      <c r="BJ17" s="12">
        <v>0</v>
      </c>
      <c r="BK17" s="12">
        <v>0</v>
      </c>
      <c r="BL17" s="15">
        <v>43797</v>
      </c>
      <c r="BM17" s="14">
        <v>0</v>
      </c>
      <c r="BN17" s="14">
        <v>0</v>
      </c>
    </row>
    <row r="18" spans="1:66" ht="16.2" thickBot="1" x14ac:dyDescent="0.35">
      <c r="A18" s="20" t="s">
        <v>58</v>
      </c>
      <c r="B18" s="21" t="s">
        <v>55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22" t="s">
        <v>59</v>
      </c>
      <c r="R18" s="21" t="s">
        <v>60</v>
      </c>
      <c r="S18" s="11"/>
      <c r="T18" s="10"/>
      <c r="U18" s="12">
        <v>59300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110981</v>
      </c>
      <c r="AC18" s="12">
        <v>59300</v>
      </c>
      <c r="AD18" s="12">
        <v>0</v>
      </c>
      <c r="AE18" s="12">
        <v>0</v>
      </c>
      <c r="AF18" s="12">
        <v>51681</v>
      </c>
      <c r="AG18" s="12">
        <v>0</v>
      </c>
      <c r="AH18" s="12">
        <v>0</v>
      </c>
      <c r="AI18" s="12">
        <v>0</v>
      </c>
      <c r="AJ18" s="12">
        <v>51681</v>
      </c>
      <c r="AK18" s="12">
        <v>0</v>
      </c>
      <c r="AL18" s="23">
        <v>110981</v>
      </c>
      <c r="AM18" s="12">
        <v>0</v>
      </c>
      <c r="AN18" s="12">
        <v>0</v>
      </c>
      <c r="AO18" s="12">
        <v>0</v>
      </c>
      <c r="AP18" s="12">
        <v>110981</v>
      </c>
      <c r="AQ18" s="12">
        <v>0</v>
      </c>
      <c r="AR18" s="12">
        <v>59300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59300</v>
      </c>
      <c r="AZ18" s="12">
        <v>59300</v>
      </c>
      <c r="BA18" s="12">
        <v>0</v>
      </c>
      <c r="BB18" s="12">
        <v>0</v>
      </c>
      <c r="BC18" s="12">
        <v>0</v>
      </c>
      <c r="BD18" s="13">
        <v>0</v>
      </c>
      <c r="BE18" s="12">
        <v>0</v>
      </c>
      <c r="BF18" s="12">
        <v>0</v>
      </c>
      <c r="BG18" s="14">
        <v>0</v>
      </c>
      <c r="BH18" s="15">
        <v>0</v>
      </c>
      <c r="BI18" s="13">
        <v>0</v>
      </c>
      <c r="BJ18" s="12">
        <v>0</v>
      </c>
      <c r="BK18" s="12">
        <v>0</v>
      </c>
      <c r="BL18" s="15">
        <v>43797</v>
      </c>
      <c r="BM18" s="14">
        <v>0</v>
      </c>
      <c r="BN18" s="14">
        <v>0</v>
      </c>
    </row>
    <row r="19" spans="1:66" ht="16.2" thickBot="1" x14ac:dyDescent="0.35">
      <c r="A19" s="20" t="s">
        <v>61</v>
      </c>
      <c r="B19" s="21" t="s">
        <v>62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22"/>
      <c r="R19" s="21"/>
      <c r="S19" s="11"/>
      <c r="T19" s="10"/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23">
        <v>0</v>
      </c>
      <c r="AM19" s="12">
        <v>0</v>
      </c>
      <c r="AN19" s="12">
        <v>0</v>
      </c>
      <c r="AO19" s="12">
        <v>0</v>
      </c>
      <c r="AP19" s="12">
        <v>0</v>
      </c>
      <c r="AQ19" s="12">
        <v>0</v>
      </c>
      <c r="AR19" s="12">
        <v>333335</v>
      </c>
      <c r="AS19" s="12">
        <v>0</v>
      </c>
      <c r="AT19" s="12">
        <v>0</v>
      </c>
      <c r="AU19" s="12">
        <v>300000</v>
      </c>
      <c r="AV19" s="12">
        <v>300000</v>
      </c>
      <c r="AW19" s="12">
        <v>0</v>
      </c>
      <c r="AX19" s="12">
        <v>0</v>
      </c>
      <c r="AY19" s="12">
        <v>33335</v>
      </c>
      <c r="AZ19" s="12">
        <v>33335</v>
      </c>
      <c r="BA19" s="12">
        <v>0</v>
      </c>
      <c r="BB19" s="12">
        <v>0</v>
      </c>
      <c r="BC19" s="12">
        <v>0</v>
      </c>
      <c r="BD19" s="13">
        <v>0</v>
      </c>
      <c r="BE19" s="12">
        <v>0</v>
      </c>
      <c r="BF19" s="12">
        <v>0</v>
      </c>
      <c r="BG19" s="14">
        <v>0</v>
      </c>
      <c r="BH19" s="15">
        <v>0</v>
      </c>
      <c r="BI19" s="13">
        <v>0</v>
      </c>
      <c r="BJ19" s="12">
        <v>300000</v>
      </c>
      <c r="BK19" s="12">
        <v>0</v>
      </c>
      <c r="BL19" s="15">
        <v>48838</v>
      </c>
      <c r="BM19" s="14">
        <v>0</v>
      </c>
      <c r="BN19" s="14">
        <v>0</v>
      </c>
    </row>
    <row r="20" spans="1:66" ht="27" thickBot="1" x14ac:dyDescent="0.35">
      <c r="A20" s="20" t="s">
        <v>63</v>
      </c>
      <c r="B20" s="21" t="s">
        <v>62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22" t="s">
        <v>57</v>
      </c>
      <c r="R20" s="21"/>
      <c r="S20" s="11"/>
      <c r="T20" s="10"/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23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333335</v>
      </c>
      <c r="AS20" s="12">
        <v>0</v>
      </c>
      <c r="AT20" s="12">
        <v>0</v>
      </c>
      <c r="AU20" s="12">
        <v>300000</v>
      </c>
      <c r="AV20" s="12">
        <v>300000</v>
      </c>
      <c r="AW20" s="12">
        <v>0</v>
      </c>
      <c r="AX20" s="12">
        <v>0</v>
      </c>
      <c r="AY20" s="12">
        <v>33335</v>
      </c>
      <c r="AZ20" s="12">
        <v>33335</v>
      </c>
      <c r="BA20" s="12">
        <v>0</v>
      </c>
      <c r="BB20" s="12">
        <v>0</v>
      </c>
      <c r="BC20" s="12">
        <v>0</v>
      </c>
      <c r="BD20" s="13">
        <v>0</v>
      </c>
      <c r="BE20" s="12">
        <v>0</v>
      </c>
      <c r="BF20" s="12">
        <v>0</v>
      </c>
      <c r="BG20" s="14">
        <v>0</v>
      </c>
      <c r="BH20" s="15">
        <v>0</v>
      </c>
      <c r="BI20" s="13">
        <v>0</v>
      </c>
      <c r="BJ20" s="12">
        <v>300000</v>
      </c>
      <c r="BK20" s="12">
        <v>0</v>
      </c>
      <c r="BL20" s="15">
        <v>48838</v>
      </c>
      <c r="BM20" s="14">
        <v>0</v>
      </c>
      <c r="BN20" s="14">
        <v>0</v>
      </c>
    </row>
    <row r="21" spans="1:66" ht="16.2" thickBot="1" x14ac:dyDescent="0.35">
      <c r="A21" s="20" t="s">
        <v>58</v>
      </c>
      <c r="B21" s="21" t="s">
        <v>62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22" t="s">
        <v>59</v>
      </c>
      <c r="R21" s="21" t="s">
        <v>60</v>
      </c>
      <c r="S21" s="11"/>
      <c r="T21" s="10"/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23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333335</v>
      </c>
      <c r="AS21" s="12">
        <v>0</v>
      </c>
      <c r="AT21" s="12">
        <v>0</v>
      </c>
      <c r="AU21" s="12">
        <v>300000</v>
      </c>
      <c r="AV21" s="12">
        <v>300000</v>
      </c>
      <c r="AW21" s="12">
        <v>0</v>
      </c>
      <c r="AX21" s="12">
        <v>0</v>
      </c>
      <c r="AY21" s="12">
        <v>33335</v>
      </c>
      <c r="AZ21" s="12">
        <v>33335</v>
      </c>
      <c r="BA21" s="12">
        <v>0</v>
      </c>
      <c r="BB21" s="12">
        <v>0</v>
      </c>
      <c r="BC21" s="12">
        <v>0</v>
      </c>
      <c r="BD21" s="13">
        <v>0</v>
      </c>
      <c r="BE21" s="12">
        <v>0</v>
      </c>
      <c r="BF21" s="12">
        <v>0</v>
      </c>
      <c r="BG21" s="14">
        <v>0</v>
      </c>
      <c r="BH21" s="15">
        <v>0</v>
      </c>
      <c r="BI21" s="13">
        <v>0</v>
      </c>
      <c r="BJ21" s="12">
        <v>300000</v>
      </c>
      <c r="BK21" s="12">
        <v>0</v>
      </c>
      <c r="BL21" s="15">
        <v>48838</v>
      </c>
      <c r="BM21" s="14">
        <v>0</v>
      </c>
      <c r="BN21" s="14">
        <v>0</v>
      </c>
    </row>
    <row r="22" spans="1:66" ht="16.2" thickBot="1" x14ac:dyDescent="0.35">
      <c r="A22" s="16" t="s">
        <v>64</v>
      </c>
      <c r="B22" s="17" t="s">
        <v>65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8"/>
      <c r="R22" s="17"/>
      <c r="S22" s="11"/>
      <c r="T22" s="10"/>
      <c r="U22" s="12">
        <v>1879228</v>
      </c>
      <c r="V22" s="12">
        <v>0</v>
      </c>
      <c r="W22" s="12">
        <v>0</v>
      </c>
      <c r="X22" s="12">
        <v>300000</v>
      </c>
      <c r="Y22" s="12">
        <v>300000</v>
      </c>
      <c r="Z22" s="12">
        <v>0</v>
      </c>
      <c r="AA22" s="12">
        <v>0</v>
      </c>
      <c r="AB22" s="12">
        <v>1933905</v>
      </c>
      <c r="AC22" s="12">
        <v>1579228</v>
      </c>
      <c r="AD22" s="12">
        <v>0</v>
      </c>
      <c r="AE22" s="12">
        <v>0</v>
      </c>
      <c r="AF22" s="12">
        <v>354677</v>
      </c>
      <c r="AG22" s="12">
        <v>0</v>
      </c>
      <c r="AH22" s="12">
        <v>0</v>
      </c>
      <c r="AI22" s="12">
        <v>0</v>
      </c>
      <c r="AJ22" s="12">
        <v>354677</v>
      </c>
      <c r="AK22" s="12">
        <v>0</v>
      </c>
      <c r="AL22" s="19">
        <f>AL23</f>
        <v>2299815</v>
      </c>
      <c r="AM22" s="12">
        <v>0</v>
      </c>
      <c r="AN22" s="12">
        <v>300000</v>
      </c>
      <c r="AO22" s="12">
        <v>0</v>
      </c>
      <c r="AP22" s="12">
        <v>1933905</v>
      </c>
      <c r="AQ22" s="12">
        <v>0</v>
      </c>
      <c r="AR22" s="12">
        <v>1526095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1526095</v>
      </c>
      <c r="AZ22" s="12">
        <v>1526095</v>
      </c>
      <c r="BA22" s="12">
        <v>0</v>
      </c>
      <c r="BB22" s="12">
        <v>0</v>
      </c>
      <c r="BC22" s="12">
        <v>0</v>
      </c>
      <c r="BD22" s="13">
        <v>0</v>
      </c>
      <c r="BE22" s="12">
        <v>0</v>
      </c>
      <c r="BF22" s="12">
        <v>0</v>
      </c>
      <c r="BG22" s="14">
        <v>0</v>
      </c>
      <c r="BH22" s="15">
        <v>0</v>
      </c>
      <c r="BI22" s="13">
        <v>0</v>
      </c>
      <c r="BJ22" s="12">
        <v>0</v>
      </c>
      <c r="BK22" s="12">
        <v>0</v>
      </c>
      <c r="BL22" s="15">
        <v>1610186</v>
      </c>
      <c r="BM22" s="14">
        <v>0</v>
      </c>
      <c r="BN22" s="14">
        <v>0</v>
      </c>
    </row>
    <row r="23" spans="1:66" ht="16.2" thickBot="1" x14ac:dyDescent="0.35">
      <c r="A23" s="20" t="s">
        <v>66</v>
      </c>
      <c r="B23" s="21" t="s">
        <v>67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22"/>
      <c r="R23" s="21"/>
      <c r="S23" s="11"/>
      <c r="T23" s="10"/>
      <c r="U23" s="12">
        <v>1879228</v>
      </c>
      <c r="V23" s="12">
        <v>0</v>
      </c>
      <c r="W23" s="12">
        <v>0</v>
      </c>
      <c r="X23" s="12">
        <v>300000</v>
      </c>
      <c r="Y23" s="12">
        <v>300000</v>
      </c>
      <c r="Z23" s="12">
        <v>0</v>
      </c>
      <c r="AA23" s="12">
        <v>0</v>
      </c>
      <c r="AB23" s="12">
        <v>1933905</v>
      </c>
      <c r="AC23" s="12">
        <v>1579228</v>
      </c>
      <c r="AD23" s="12">
        <v>0</v>
      </c>
      <c r="AE23" s="12">
        <v>0</v>
      </c>
      <c r="AF23" s="12">
        <v>354677</v>
      </c>
      <c r="AG23" s="12">
        <v>0</v>
      </c>
      <c r="AH23" s="12">
        <v>0</v>
      </c>
      <c r="AI23" s="12">
        <v>0</v>
      </c>
      <c r="AJ23" s="12">
        <v>354677</v>
      </c>
      <c r="AK23" s="12">
        <v>0</v>
      </c>
      <c r="AL23" s="23">
        <f>AL24+AL28+AL32</f>
        <v>2299815</v>
      </c>
      <c r="AM23" s="12">
        <v>0</v>
      </c>
      <c r="AN23" s="12">
        <v>300000</v>
      </c>
      <c r="AO23" s="12">
        <v>0</v>
      </c>
      <c r="AP23" s="12">
        <v>1933905</v>
      </c>
      <c r="AQ23" s="12">
        <v>0</v>
      </c>
      <c r="AR23" s="12">
        <v>1526095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1526095</v>
      </c>
      <c r="AZ23" s="12">
        <v>1526095</v>
      </c>
      <c r="BA23" s="12">
        <v>0</v>
      </c>
      <c r="BB23" s="12">
        <v>0</v>
      </c>
      <c r="BC23" s="12">
        <v>0</v>
      </c>
      <c r="BD23" s="13">
        <v>0</v>
      </c>
      <c r="BE23" s="12">
        <v>0</v>
      </c>
      <c r="BF23" s="12">
        <v>0</v>
      </c>
      <c r="BG23" s="14">
        <v>0</v>
      </c>
      <c r="BH23" s="15">
        <v>0</v>
      </c>
      <c r="BI23" s="13">
        <v>0</v>
      </c>
      <c r="BJ23" s="12">
        <v>0</v>
      </c>
      <c r="BK23" s="12">
        <v>0</v>
      </c>
      <c r="BL23" s="15">
        <v>1610186</v>
      </c>
      <c r="BM23" s="14">
        <v>0</v>
      </c>
      <c r="BN23" s="14">
        <v>0</v>
      </c>
    </row>
    <row r="24" spans="1:66" ht="40.200000000000003" thickBot="1" x14ac:dyDescent="0.35">
      <c r="A24" s="20" t="s">
        <v>68</v>
      </c>
      <c r="B24" s="21" t="s">
        <v>67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22" t="s">
        <v>69</v>
      </c>
      <c r="R24" s="21"/>
      <c r="S24" s="11"/>
      <c r="T24" s="10"/>
      <c r="U24" s="12">
        <v>1164013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1493260</v>
      </c>
      <c r="AC24" s="12">
        <v>1164013</v>
      </c>
      <c r="AD24" s="12">
        <v>0</v>
      </c>
      <c r="AE24" s="12">
        <v>0</v>
      </c>
      <c r="AF24" s="12">
        <v>329247</v>
      </c>
      <c r="AG24" s="12">
        <v>0</v>
      </c>
      <c r="AH24" s="12">
        <v>0</v>
      </c>
      <c r="AI24" s="12">
        <v>0</v>
      </c>
      <c r="AJ24" s="12">
        <v>329247</v>
      </c>
      <c r="AK24" s="12">
        <v>0</v>
      </c>
      <c r="AL24" s="23">
        <f>AL25+AL26+AL27</f>
        <v>1531260</v>
      </c>
      <c r="AM24" s="12">
        <v>0</v>
      </c>
      <c r="AN24" s="12">
        <v>0</v>
      </c>
      <c r="AO24" s="12">
        <v>0</v>
      </c>
      <c r="AP24" s="12">
        <v>1493260</v>
      </c>
      <c r="AQ24" s="12">
        <v>0</v>
      </c>
      <c r="AR24" s="12">
        <v>1183973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1183973</v>
      </c>
      <c r="AZ24" s="12">
        <v>1183973</v>
      </c>
      <c r="BA24" s="12">
        <v>0</v>
      </c>
      <c r="BB24" s="12">
        <v>0</v>
      </c>
      <c r="BC24" s="12">
        <v>0</v>
      </c>
      <c r="BD24" s="13">
        <v>0</v>
      </c>
      <c r="BE24" s="12">
        <v>0</v>
      </c>
      <c r="BF24" s="12">
        <v>0</v>
      </c>
      <c r="BG24" s="14">
        <v>0</v>
      </c>
      <c r="BH24" s="15">
        <v>0</v>
      </c>
      <c r="BI24" s="13">
        <v>0</v>
      </c>
      <c r="BJ24" s="12">
        <v>0</v>
      </c>
      <c r="BK24" s="12">
        <v>0</v>
      </c>
      <c r="BL24" s="15">
        <v>1260732</v>
      </c>
      <c r="BM24" s="14">
        <v>0</v>
      </c>
      <c r="BN24" s="14">
        <v>0</v>
      </c>
    </row>
    <row r="25" spans="1:66" ht="16.2" thickBot="1" x14ac:dyDescent="0.35">
      <c r="A25" s="20" t="s">
        <v>70</v>
      </c>
      <c r="B25" s="21" t="s">
        <v>67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22" t="s">
        <v>71</v>
      </c>
      <c r="R25" s="21" t="s">
        <v>72</v>
      </c>
      <c r="S25" s="11"/>
      <c r="T25" s="10"/>
      <c r="U25" s="12">
        <v>863297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1116175</v>
      </c>
      <c r="AC25" s="12">
        <v>863297</v>
      </c>
      <c r="AD25" s="12">
        <v>0</v>
      </c>
      <c r="AE25" s="12">
        <v>0</v>
      </c>
      <c r="AF25" s="12">
        <v>252878</v>
      </c>
      <c r="AG25" s="12">
        <v>0</v>
      </c>
      <c r="AH25" s="12">
        <v>0</v>
      </c>
      <c r="AI25" s="12">
        <v>0</v>
      </c>
      <c r="AJ25" s="12">
        <v>252878</v>
      </c>
      <c r="AK25" s="12">
        <v>0</v>
      </c>
      <c r="AL25" s="23">
        <f>1116175+29186</f>
        <v>1145361</v>
      </c>
      <c r="AM25" s="12">
        <v>0</v>
      </c>
      <c r="AN25" s="12">
        <v>0</v>
      </c>
      <c r="AO25" s="12">
        <v>0</v>
      </c>
      <c r="AP25" s="12">
        <v>1116175</v>
      </c>
      <c r="AQ25" s="12">
        <v>0</v>
      </c>
      <c r="AR25" s="12">
        <v>897829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897829</v>
      </c>
      <c r="AZ25" s="12">
        <v>897829</v>
      </c>
      <c r="BA25" s="12">
        <v>0</v>
      </c>
      <c r="BB25" s="12">
        <v>0</v>
      </c>
      <c r="BC25" s="12">
        <v>0</v>
      </c>
      <c r="BD25" s="13">
        <v>0</v>
      </c>
      <c r="BE25" s="12">
        <v>0</v>
      </c>
      <c r="BF25" s="12">
        <v>0</v>
      </c>
      <c r="BG25" s="14">
        <v>0</v>
      </c>
      <c r="BH25" s="15">
        <v>0</v>
      </c>
      <c r="BI25" s="13">
        <v>0</v>
      </c>
      <c r="BJ25" s="12">
        <v>0</v>
      </c>
      <c r="BK25" s="12">
        <v>0</v>
      </c>
      <c r="BL25" s="15">
        <v>933742</v>
      </c>
      <c r="BM25" s="14">
        <v>0</v>
      </c>
      <c r="BN25" s="14">
        <v>0</v>
      </c>
    </row>
    <row r="26" spans="1:66" ht="16.2" thickBot="1" x14ac:dyDescent="0.35">
      <c r="A26" s="20" t="s">
        <v>73</v>
      </c>
      <c r="B26" s="21" t="s">
        <v>67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22" t="s">
        <v>74</v>
      </c>
      <c r="R26" s="21" t="s">
        <v>72</v>
      </c>
      <c r="S26" s="11"/>
      <c r="T26" s="10"/>
      <c r="U26" s="12">
        <v>40000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40000</v>
      </c>
      <c r="AC26" s="12">
        <v>40000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23">
        <v>40000</v>
      </c>
      <c r="AM26" s="12">
        <v>0</v>
      </c>
      <c r="AN26" s="12">
        <v>0</v>
      </c>
      <c r="AO26" s="12">
        <v>0</v>
      </c>
      <c r="AP26" s="12">
        <v>40000</v>
      </c>
      <c r="AQ26" s="12">
        <v>0</v>
      </c>
      <c r="AR26" s="12">
        <v>15000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12">
        <v>15000</v>
      </c>
      <c r="AZ26" s="12">
        <v>15000</v>
      </c>
      <c r="BA26" s="12">
        <v>0</v>
      </c>
      <c r="BB26" s="12">
        <v>0</v>
      </c>
      <c r="BC26" s="12">
        <v>0</v>
      </c>
      <c r="BD26" s="13">
        <v>0</v>
      </c>
      <c r="BE26" s="12">
        <v>0</v>
      </c>
      <c r="BF26" s="12">
        <v>0</v>
      </c>
      <c r="BG26" s="14">
        <v>0</v>
      </c>
      <c r="BH26" s="15">
        <v>0</v>
      </c>
      <c r="BI26" s="13">
        <v>0</v>
      </c>
      <c r="BJ26" s="12">
        <v>0</v>
      </c>
      <c r="BK26" s="12">
        <v>0</v>
      </c>
      <c r="BL26" s="15">
        <v>45000</v>
      </c>
      <c r="BM26" s="14">
        <v>0</v>
      </c>
      <c r="BN26" s="14">
        <v>0</v>
      </c>
    </row>
    <row r="27" spans="1:66" ht="27" thickBot="1" x14ac:dyDescent="0.35">
      <c r="A27" s="20" t="s">
        <v>75</v>
      </c>
      <c r="B27" s="21" t="s">
        <v>67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22" t="s">
        <v>76</v>
      </c>
      <c r="R27" s="21" t="s">
        <v>72</v>
      </c>
      <c r="S27" s="11"/>
      <c r="T27" s="10"/>
      <c r="U27" s="12">
        <v>260716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337085</v>
      </c>
      <c r="AC27" s="12">
        <v>260716</v>
      </c>
      <c r="AD27" s="12">
        <v>0</v>
      </c>
      <c r="AE27" s="12">
        <v>0</v>
      </c>
      <c r="AF27" s="12">
        <v>76369</v>
      </c>
      <c r="AG27" s="12">
        <v>0</v>
      </c>
      <c r="AH27" s="12">
        <v>0</v>
      </c>
      <c r="AI27" s="12">
        <v>0</v>
      </c>
      <c r="AJ27" s="12">
        <v>76369</v>
      </c>
      <c r="AK27" s="12">
        <v>0</v>
      </c>
      <c r="AL27" s="23">
        <f>337085+8814</f>
        <v>345899</v>
      </c>
      <c r="AM27" s="12">
        <v>0</v>
      </c>
      <c r="AN27" s="12">
        <v>0</v>
      </c>
      <c r="AO27" s="12">
        <v>0</v>
      </c>
      <c r="AP27" s="12">
        <v>337085</v>
      </c>
      <c r="AQ27" s="12">
        <v>0</v>
      </c>
      <c r="AR27" s="12">
        <v>271144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12">
        <v>271144</v>
      </c>
      <c r="AZ27" s="12">
        <v>271144</v>
      </c>
      <c r="BA27" s="12">
        <v>0</v>
      </c>
      <c r="BB27" s="12">
        <v>0</v>
      </c>
      <c r="BC27" s="12">
        <v>0</v>
      </c>
      <c r="BD27" s="13">
        <v>0</v>
      </c>
      <c r="BE27" s="12">
        <v>0</v>
      </c>
      <c r="BF27" s="12">
        <v>0</v>
      </c>
      <c r="BG27" s="14">
        <v>0</v>
      </c>
      <c r="BH27" s="15">
        <v>0</v>
      </c>
      <c r="BI27" s="13">
        <v>0</v>
      </c>
      <c r="BJ27" s="12">
        <v>0</v>
      </c>
      <c r="BK27" s="12">
        <v>0</v>
      </c>
      <c r="BL27" s="15">
        <v>281990</v>
      </c>
      <c r="BM27" s="14">
        <v>0</v>
      </c>
      <c r="BN27" s="14">
        <v>0</v>
      </c>
    </row>
    <row r="28" spans="1:66" ht="27" thickBot="1" x14ac:dyDescent="0.35">
      <c r="A28" s="20" t="s">
        <v>77</v>
      </c>
      <c r="B28" s="21" t="s">
        <v>67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22" t="s">
        <v>57</v>
      </c>
      <c r="R28" s="21"/>
      <c r="S28" s="11"/>
      <c r="T28" s="10"/>
      <c r="U28" s="12">
        <v>381880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407310</v>
      </c>
      <c r="AC28" s="12">
        <v>381880</v>
      </c>
      <c r="AD28" s="12">
        <v>0</v>
      </c>
      <c r="AE28" s="12">
        <v>0</v>
      </c>
      <c r="AF28" s="12">
        <v>25430</v>
      </c>
      <c r="AG28" s="12">
        <v>0</v>
      </c>
      <c r="AH28" s="12">
        <v>0</v>
      </c>
      <c r="AI28" s="12">
        <v>0</v>
      </c>
      <c r="AJ28" s="12">
        <v>25430</v>
      </c>
      <c r="AK28" s="12">
        <v>0</v>
      </c>
      <c r="AL28" s="23">
        <f>AL29+AL30+AL31</f>
        <v>435220</v>
      </c>
      <c r="AM28" s="12">
        <v>0</v>
      </c>
      <c r="AN28" s="12">
        <v>0</v>
      </c>
      <c r="AO28" s="12">
        <v>0</v>
      </c>
      <c r="AP28" s="12">
        <v>407310</v>
      </c>
      <c r="AQ28" s="12">
        <v>0</v>
      </c>
      <c r="AR28" s="12">
        <v>342122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342122</v>
      </c>
      <c r="AZ28" s="12">
        <v>342122</v>
      </c>
      <c r="BA28" s="12">
        <v>0</v>
      </c>
      <c r="BB28" s="12">
        <v>0</v>
      </c>
      <c r="BC28" s="12">
        <v>0</v>
      </c>
      <c r="BD28" s="13">
        <v>0</v>
      </c>
      <c r="BE28" s="12">
        <v>0</v>
      </c>
      <c r="BF28" s="12">
        <v>0</v>
      </c>
      <c r="BG28" s="14">
        <v>0</v>
      </c>
      <c r="BH28" s="15">
        <v>0</v>
      </c>
      <c r="BI28" s="13">
        <v>0</v>
      </c>
      <c r="BJ28" s="12">
        <v>0</v>
      </c>
      <c r="BK28" s="12">
        <v>0</v>
      </c>
      <c r="BL28" s="15">
        <v>349454</v>
      </c>
      <c r="BM28" s="14">
        <v>0</v>
      </c>
      <c r="BN28" s="14">
        <v>0</v>
      </c>
    </row>
    <row r="29" spans="1:66" ht="16.2" thickBot="1" x14ac:dyDescent="0.35">
      <c r="A29" s="20" t="s">
        <v>78</v>
      </c>
      <c r="B29" s="21" t="s">
        <v>67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22" t="s">
        <v>79</v>
      </c>
      <c r="R29" s="21" t="s">
        <v>72</v>
      </c>
      <c r="S29" s="11"/>
      <c r="T29" s="10"/>
      <c r="U29" s="12">
        <v>87960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92390</v>
      </c>
      <c r="AC29" s="12">
        <v>87960</v>
      </c>
      <c r="AD29" s="12">
        <v>0</v>
      </c>
      <c r="AE29" s="12">
        <v>0</v>
      </c>
      <c r="AF29" s="12">
        <v>4430</v>
      </c>
      <c r="AG29" s="12">
        <v>0</v>
      </c>
      <c r="AH29" s="12">
        <v>0</v>
      </c>
      <c r="AI29" s="12">
        <v>0</v>
      </c>
      <c r="AJ29" s="12">
        <v>4430</v>
      </c>
      <c r="AK29" s="12">
        <v>0</v>
      </c>
      <c r="AL29" s="23">
        <f>92390+10880</f>
        <v>103270</v>
      </c>
      <c r="AM29" s="12">
        <v>0</v>
      </c>
      <c r="AN29" s="12">
        <v>0</v>
      </c>
      <c r="AO29" s="12">
        <v>0</v>
      </c>
      <c r="AP29" s="12">
        <v>92390</v>
      </c>
      <c r="AQ29" s="12">
        <v>0</v>
      </c>
      <c r="AR29" s="12">
        <v>87960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87960</v>
      </c>
      <c r="AZ29" s="12">
        <v>87960</v>
      </c>
      <c r="BA29" s="12">
        <v>0</v>
      </c>
      <c r="BB29" s="12">
        <v>0</v>
      </c>
      <c r="BC29" s="12">
        <v>0</v>
      </c>
      <c r="BD29" s="13">
        <v>0</v>
      </c>
      <c r="BE29" s="12">
        <v>0</v>
      </c>
      <c r="BF29" s="12">
        <v>0</v>
      </c>
      <c r="BG29" s="14">
        <v>0</v>
      </c>
      <c r="BH29" s="15">
        <v>0</v>
      </c>
      <c r="BI29" s="13">
        <v>0</v>
      </c>
      <c r="BJ29" s="12">
        <v>0</v>
      </c>
      <c r="BK29" s="12">
        <v>0</v>
      </c>
      <c r="BL29" s="15">
        <v>87960</v>
      </c>
      <c r="BM29" s="14">
        <v>0</v>
      </c>
      <c r="BN29" s="14">
        <v>0</v>
      </c>
    </row>
    <row r="30" spans="1:66" ht="16.2" thickBot="1" x14ac:dyDescent="0.35">
      <c r="A30" s="20" t="s">
        <v>58</v>
      </c>
      <c r="B30" s="21" t="s">
        <v>67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22" t="s">
        <v>59</v>
      </c>
      <c r="R30" s="21" t="s">
        <v>72</v>
      </c>
      <c r="S30" s="11"/>
      <c r="T30" s="10"/>
      <c r="U30" s="12">
        <v>179000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200000</v>
      </c>
      <c r="AC30" s="12">
        <v>179000</v>
      </c>
      <c r="AD30" s="12">
        <v>0</v>
      </c>
      <c r="AE30" s="12">
        <v>0</v>
      </c>
      <c r="AF30" s="12">
        <v>21000</v>
      </c>
      <c r="AG30" s="12">
        <v>0</v>
      </c>
      <c r="AH30" s="12">
        <v>0</v>
      </c>
      <c r="AI30" s="12">
        <v>0</v>
      </c>
      <c r="AJ30" s="12">
        <v>21000</v>
      </c>
      <c r="AK30" s="12">
        <v>0</v>
      </c>
      <c r="AL30" s="23">
        <v>200000</v>
      </c>
      <c r="AM30" s="12">
        <v>0</v>
      </c>
      <c r="AN30" s="12">
        <v>0</v>
      </c>
      <c r="AO30" s="12">
        <v>0</v>
      </c>
      <c r="AP30" s="12">
        <v>200000</v>
      </c>
      <c r="AQ30" s="12">
        <v>0</v>
      </c>
      <c r="AR30" s="12">
        <v>183000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12">
        <v>183000</v>
      </c>
      <c r="AZ30" s="12">
        <v>183000</v>
      </c>
      <c r="BA30" s="12">
        <v>0</v>
      </c>
      <c r="BB30" s="12">
        <v>0</v>
      </c>
      <c r="BC30" s="12">
        <v>0</v>
      </c>
      <c r="BD30" s="13">
        <v>0</v>
      </c>
      <c r="BE30" s="12">
        <v>0</v>
      </c>
      <c r="BF30" s="12">
        <v>0</v>
      </c>
      <c r="BG30" s="14">
        <v>0</v>
      </c>
      <c r="BH30" s="15">
        <v>0</v>
      </c>
      <c r="BI30" s="13">
        <v>0</v>
      </c>
      <c r="BJ30" s="12">
        <v>0</v>
      </c>
      <c r="BK30" s="12">
        <v>0</v>
      </c>
      <c r="BL30" s="15">
        <v>187000</v>
      </c>
      <c r="BM30" s="14">
        <v>0</v>
      </c>
      <c r="BN30" s="14">
        <v>0</v>
      </c>
    </row>
    <row r="31" spans="1:66" ht="16.2" thickBot="1" x14ac:dyDescent="0.35">
      <c r="A31" s="20" t="s">
        <v>80</v>
      </c>
      <c r="B31" s="21" t="s">
        <v>67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22" t="s">
        <v>81</v>
      </c>
      <c r="R31" s="21" t="s">
        <v>72</v>
      </c>
      <c r="S31" s="11"/>
      <c r="T31" s="10"/>
      <c r="U31" s="12">
        <v>114920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114920</v>
      </c>
      <c r="AC31" s="12">
        <v>114920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23">
        <f>114920+17030</f>
        <v>131950</v>
      </c>
      <c r="AM31" s="12">
        <v>0</v>
      </c>
      <c r="AN31" s="12">
        <v>0</v>
      </c>
      <c r="AO31" s="12">
        <v>0</v>
      </c>
      <c r="AP31" s="12">
        <v>114920</v>
      </c>
      <c r="AQ31" s="12">
        <v>0</v>
      </c>
      <c r="AR31" s="12">
        <v>71162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71162</v>
      </c>
      <c r="AZ31" s="12">
        <v>71162</v>
      </c>
      <c r="BA31" s="12">
        <v>0</v>
      </c>
      <c r="BB31" s="12">
        <v>0</v>
      </c>
      <c r="BC31" s="12">
        <v>0</v>
      </c>
      <c r="BD31" s="13">
        <v>0</v>
      </c>
      <c r="BE31" s="12">
        <v>0</v>
      </c>
      <c r="BF31" s="12">
        <v>0</v>
      </c>
      <c r="BG31" s="14">
        <v>0</v>
      </c>
      <c r="BH31" s="15">
        <v>0</v>
      </c>
      <c r="BI31" s="13">
        <v>0</v>
      </c>
      <c r="BJ31" s="12">
        <v>0</v>
      </c>
      <c r="BK31" s="12">
        <v>0</v>
      </c>
      <c r="BL31" s="15">
        <v>74494</v>
      </c>
      <c r="BM31" s="14">
        <v>0</v>
      </c>
      <c r="BN31" s="14">
        <v>0</v>
      </c>
    </row>
    <row r="32" spans="1:66" ht="16.2" thickBot="1" x14ac:dyDescent="0.35">
      <c r="A32" s="20" t="s">
        <v>61</v>
      </c>
      <c r="B32" s="21" t="s">
        <v>82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22"/>
      <c r="R32" s="21"/>
      <c r="S32" s="11"/>
      <c r="T32" s="10"/>
      <c r="U32" s="12">
        <v>333335</v>
      </c>
      <c r="V32" s="12">
        <v>0</v>
      </c>
      <c r="W32" s="12">
        <v>0</v>
      </c>
      <c r="X32" s="12">
        <v>300000</v>
      </c>
      <c r="Y32" s="12">
        <v>300000</v>
      </c>
      <c r="Z32" s="12">
        <v>0</v>
      </c>
      <c r="AA32" s="12">
        <v>0</v>
      </c>
      <c r="AB32" s="12">
        <v>33335</v>
      </c>
      <c r="AC32" s="12">
        <v>33335</v>
      </c>
      <c r="AD32" s="12">
        <v>0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23">
        <v>333335</v>
      </c>
      <c r="AM32" s="12">
        <v>0</v>
      </c>
      <c r="AN32" s="12">
        <v>300000</v>
      </c>
      <c r="AO32" s="12">
        <v>0</v>
      </c>
      <c r="AP32" s="12">
        <v>33335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0</v>
      </c>
      <c r="AX32" s="12">
        <v>0</v>
      </c>
      <c r="AY32" s="12">
        <v>0</v>
      </c>
      <c r="AZ32" s="12">
        <v>0</v>
      </c>
      <c r="BA32" s="12">
        <v>0</v>
      </c>
      <c r="BB32" s="12">
        <v>0</v>
      </c>
      <c r="BC32" s="12">
        <v>0</v>
      </c>
      <c r="BD32" s="13">
        <v>0</v>
      </c>
      <c r="BE32" s="12">
        <v>0</v>
      </c>
      <c r="BF32" s="12">
        <v>0</v>
      </c>
      <c r="BG32" s="14">
        <v>0</v>
      </c>
      <c r="BH32" s="15">
        <v>0</v>
      </c>
      <c r="BI32" s="13">
        <v>0</v>
      </c>
      <c r="BJ32" s="12">
        <v>0</v>
      </c>
      <c r="BK32" s="12">
        <v>0</v>
      </c>
      <c r="BL32" s="15">
        <v>0</v>
      </c>
      <c r="BM32" s="14">
        <v>0</v>
      </c>
      <c r="BN32" s="14">
        <v>0</v>
      </c>
    </row>
    <row r="33" spans="1:66" ht="27" thickBot="1" x14ac:dyDescent="0.35">
      <c r="A33" s="20" t="s">
        <v>63</v>
      </c>
      <c r="B33" s="21" t="s">
        <v>82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22" t="s">
        <v>57</v>
      </c>
      <c r="R33" s="21"/>
      <c r="S33" s="11"/>
      <c r="T33" s="10"/>
      <c r="U33" s="12">
        <v>333335</v>
      </c>
      <c r="V33" s="12">
        <v>0</v>
      </c>
      <c r="W33" s="12">
        <v>0</v>
      </c>
      <c r="X33" s="12">
        <v>300000</v>
      </c>
      <c r="Y33" s="12">
        <v>300000</v>
      </c>
      <c r="Z33" s="12">
        <v>0</v>
      </c>
      <c r="AA33" s="12">
        <v>0</v>
      </c>
      <c r="AB33" s="12">
        <v>33335</v>
      </c>
      <c r="AC33" s="12">
        <v>33335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23">
        <v>333335</v>
      </c>
      <c r="AM33" s="12">
        <v>0</v>
      </c>
      <c r="AN33" s="12">
        <v>300000</v>
      </c>
      <c r="AO33" s="12">
        <v>0</v>
      </c>
      <c r="AP33" s="12">
        <v>33335</v>
      </c>
      <c r="AQ33" s="12">
        <v>0</v>
      </c>
      <c r="AR33" s="12">
        <v>0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3">
        <v>0</v>
      </c>
      <c r="BE33" s="12">
        <v>0</v>
      </c>
      <c r="BF33" s="12">
        <v>0</v>
      </c>
      <c r="BG33" s="14">
        <v>0</v>
      </c>
      <c r="BH33" s="15">
        <v>0</v>
      </c>
      <c r="BI33" s="13">
        <v>0</v>
      </c>
      <c r="BJ33" s="12">
        <v>0</v>
      </c>
      <c r="BK33" s="12">
        <v>0</v>
      </c>
      <c r="BL33" s="15">
        <v>0</v>
      </c>
      <c r="BM33" s="14">
        <v>0</v>
      </c>
      <c r="BN33" s="14">
        <v>0</v>
      </c>
    </row>
    <row r="34" spans="1:66" ht="16.2" thickBot="1" x14ac:dyDescent="0.35">
      <c r="A34" s="20" t="s">
        <v>58</v>
      </c>
      <c r="B34" s="21" t="s">
        <v>82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22" t="s">
        <v>59</v>
      </c>
      <c r="R34" s="21" t="s">
        <v>72</v>
      </c>
      <c r="S34" s="11"/>
      <c r="T34" s="10"/>
      <c r="U34" s="12">
        <v>333335</v>
      </c>
      <c r="V34" s="12">
        <v>0</v>
      </c>
      <c r="W34" s="12">
        <v>0</v>
      </c>
      <c r="X34" s="12">
        <v>300000</v>
      </c>
      <c r="Y34" s="12">
        <v>300000</v>
      </c>
      <c r="Z34" s="12">
        <v>0</v>
      </c>
      <c r="AA34" s="12">
        <v>0</v>
      </c>
      <c r="AB34" s="12">
        <v>33335</v>
      </c>
      <c r="AC34" s="12">
        <v>33335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23">
        <v>333335</v>
      </c>
      <c r="AM34" s="12">
        <v>0</v>
      </c>
      <c r="AN34" s="12">
        <v>300000</v>
      </c>
      <c r="AO34" s="12">
        <v>0</v>
      </c>
      <c r="AP34" s="12">
        <v>33335</v>
      </c>
      <c r="AQ34" s="12">
        <v>0</v>
      </c>
      <c r="AR34" s="12">
        <v>0</v>
      </c>
      <c r="AS34" s="12">
        <v>0</v>
      </c>
      <c r="AT34" s="12">
        <v>0</v>
      </c>
      <c r="AU34" s="12">
        <v>0</v>
      </c>
      <c r="AV34" s="12">
        <v>0</v>
      </c>
      <c r="AW34" s="12">
        <v>0</v>
      </c>
      <c r="AX34" s="12">
        <v>0</v>
      </c>
      <c r="AY34" s="12">
        <v>0</v>
      </c>
      <c r="AZ34" s="12">
        <v>0</v>
      </c>
      <c r="BA34" s="12">
        <v>0</v>
      </c>
      <c r="BB34" s="12">
        <v>0</v>
      </c>
      <c r="BC34" s="12">
        <v>0</v>
      </c>
      <c r="BD34" s="13">
        <v>0</v>
      </c>
      <c r="BE34" s="12">
        <v>0</v>
      </c>
      <c r="BF34" s="12">
        <v>0</v>
      </c>
      <c r="BG34" s="14">
        <v>0</v>
      </c>
      <c r="BH34" s="15">
        <v>0</v>
      </c>
      <c r="BI34" s="13">
        <v>0</v>
      </c>
      <c r="BJ34" s="12">
        <v>0</v>
      </c>
      <c r="BK34" s="12">
        <v>0</v>
      </c>
      <c r="BL34" s="15">
        <v>0</v>
      </c>
      <c r="BM34" s="14">
        <v>0</v>
      </c>
      <c r="BN34" s="14">
        <v>0</v>
      </c>
    </row>
    <row r="35" spans="1:66" ht="16.2" thickBot="1" x14ac:dyDescent="0.35">
      <c r="A35" s="16" t="s">
        <v>83</v>
      </c>
      <c r="B35" s="17" t="s">
        <v>84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8"/>
      <c r="R35" s="17"/>
      <c r="S35" s="11"/>
      <c r="T35" s="10"/>
      <c r="U35" s="12">
        <v>384200</v>
      </c>
      <c r="V35" s="12">
        <v>341200</v>
      </c>
      <c r="W35" s="12">
        <v>341200</v>
      </c>
      <c r="X35" s="12">
        <v>0</v>
      </c>
      <c r="Y35" s="12">
        <v>0</v>
      </c>
      <c r="Z35" s="12">
        <v>0</v>
      </c>
      <c r="AA35" s="12">
        <v>0</v>
      </c>
      <c r="AB35" s="12">
        <v>43000</v>
      </c>
      <c r="AC35" s="12">
        <v>43000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9">
        <v>384200</v>
      </c>
      <c r="AM35" s="12">
        <v>341200</v>
      </c>
      <c r="AN35" s="12">
        <v>0</v>
      </c>
      <c r="AO35" s="12">
        <v>0</v>
      </c>
      <c r="AP35" s="12">
        <v>43000</v>
      </c>
      <c r="AQ35" s="12">
        <v>0</v>
      </c>
      <c r="AR35" s="12">
        <v>417100</v>
      </c>
      <c r="AS35" s="12">
        <v>374100</v>
      </c>
      <c r="AT35" s="12">
        <v>374100</v>
      </c>
      <c r="AU35" s="12">
        <v>0</v>
      </c>
      <c r="AV35" s="12">
        <v>0</v>
      </c>
      <c r="AW35" s="12">
        <v>0</v>
      </c>
      <c r="AX35" s="12">
        <v>0</v>
      </c>
      <c r="AY35" s="12">
        <v>43000</v>
      </c>
      <c r="AZ35" s="12">
        <v>43000</v>
      </c>
      <c r="BA35" s="12">
        <v>0</v>
      </c>
      <c r="BB35" s="12">
        <v>0</v>
      </c>
      <c r="BC35" s="12">
        <v>0</v>
      </c>
      <c r="BD35" s="13">
        <v>0</v>
      </c>
      <c r="BE35" s="12">
        <v>0</v>
      </c>
      <c r="BF35" s="12">
        <v>0</v>
      </c>
      <c r="BG35" s="14">
        <v>0</v>
      </c>
      <c r="BH35" s="15">
        <v>0</v>
      </c>
      <c r="BI35" s="13">
        <v>387900</v>
      </c>
      <c r="BJ35" s="12">
        <v>0</v>
      </c>
      <c r="BK35" s="12">
        <v>0</v>
      </c>
      <c r="BL35" s="15">
        <v>43000</v>
      </c>
      <c r="BM35" s="14">
        <v>0</v>
      </c>
      <c r="BN35" s="14">
        <v>0</v>
      </c>
    </row>
    <row r="36" spans="1:66" ht="16.2" thickBot="1" x14ac:dyDescent="0.35">
      <c r="A36" s="20" t="s">
        <v>85</v>
      </c>
      <c r="B36" s="21" t="s">
        <v>86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22"/>
      <c r="R36" s="21"/>
      <c r="S36" s="11"/>
      <c r="T36" s="10"/>
      <c r="U36" s="12">
        <v>341200</v>
      </c>
      <c r="V36" s="12">
        <v>341200</v>
      </c>
      <c r="W36" s="12">
        <v>341200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23">
        <v>341200</v>
      </c>
      <c r="AM36" s="12">
        <v>341200</v>
      </c>
      <c r="AN36" s="12">
        <v>0</v>
      </c>
      <c r="AO36" s="12">
        <v>0</v>
      </c>
      <c r="AP36" s="12">
        <v>0</v>
      </c>
      <c r="AQ36" s="12">
        <v>0</v>
      </c>
      <c r="AR36" s="12">
        <v>374100</v>
      </c>
      <c r="AS36" s="12">
        <v>374100</v>
      </c>
      <c r="AT36" s="12">
        <v>374100</v>
      </c>
      <c r="AU36" s="12">
        <v>0</v>
      </c>
      <c r="AV36" s="12">
        <v>0</v>
      </c>
      <c r="AW36" s="12">
        <v>0</v>
      </c>
      <c r="AX36" s="12">
        <v>0</v>
      </c>
      <c r="AY36" s="12">
        <v>0</v>
      </c>
      <c r="AZ36" s="12">
        <v>0</v>
      </c>
      <c r="BA36" s="12">
        <v>0</v>
      </c>
      <c r="BB36" s="12">
        <v>0</v>
      </c>
      <c r="BC36" s="12">
        <v>0</v>
      </c>
      <c r="BD36" s="13">
        <v>0</v>
      </c>
      <c r="BE36" s="12">
        <v>0</v>
      </c>
      <c r="BF36" s="12">
        <v>0</v>
      </c>
      <c r="BG36" s="14">
        <v>0</v>
      </c>
      <c r="BH36" s="15">
        <v>0</v>
      </c>
      <c r="BI36" s="13">
        <v>387900</v>
      </c>
      <c r="BJ36" s="12">
        <v>0</v>
      </c>
      <c r="BK36" s="12">
        <v>0</v>
      </c>
      <c r="BL36" s="15">
        <v>0</v>
      </c>
      <c r="BM36" s="14">
        <v>0</v>
      </c>
      <c r="BN36" s="14">
        <v>0</v>
      </c>
    </row>
    <row r="37" spans="1:66" ht="40.200000000000003" thickBot="1" x14ac:dyDescent="0.35">
      <c r="A37" s="20" t="s">
        <v>87</v>
      </c>
      <c r="B37" s="21" t="s">
        <v>86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22" t="s">
        <v>69</v>
      </c>
      <c r="R37" s="21"/>
      <c r="S37" s="11"/>
      <c r="T37" s="10"/>
      <c r="U37" s="12">
        <v>341200</v>
      </c>
      <c r="V37" s="12">
        <v>341200</v>
      </c>
      <c r="W37" s="12">
        <v>341200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23">
        <v>341200</v>
      </c>
      <c r="AM37" s="12">
        <v>341200</v>
      </c>
      <c r="AN37" s="12">
        <v>0</v>
      </c>
      <c r="AO37" s="12">
        <v>0</v>
      </c>
      <c r="AP37" s="12">
        <v>0</v>
      </c>
      <c r="AQ37" s="12">
        <v>0</v>
      </c>
      <c r="AR37" s="12">
        <v>374100</v>
      </c>
      <c r="AS37" s="12">
        <v>374100</v>
      </c>
      <c r="AT37" s="12">
        <v>374100</v>
      </c>
      <c r="AU37" s="12">
        <v>0</v>
      </c>
      <c r="AV37" s="12">
        <v>0</v>
      </c>
      <c r="AW37" s="12">
        <v>0</v>
      </c>
      <c r="AX37" s="12">
        <v>0</v>
      </c>
      <c r="AY37" s="12">
        <v>0</v>
      </c>
      <c r="AZ37" s="12">
        <v>0</v>
      </c>
      <c r="BA37" s="12">
        <v>0</v>
      </c>
      <c r="BB37" s="12">
        <v>0</v>
      </c>
      <c r="BC37" s="12">
        <v>0</v>
      </c>
      <c r="BD37" s="13">
        <v>0</v>
      </c>
      <c r="BE37" s="12">
        <v>0</v>
      </c>
      <c r="BF37" s="12">
        <v>0</v>
      </c>
      <c r="BG37" s="14">
        <v>0</v>
      </c>
      <c r="BH37" s="15">
        <v>0</v>
      </c>
      <c r="BI37" s="13">
        <v>387900</v>
      </c>
      <c r="BJ37" s="12">
        <v>0</v>
      </c>
      <c r="BK37" s="12">
        <v>0</v>
      </c>
      <c r="BL37" s="15">
        <v>0</v>
      </c>
      <c r="BM37" s="14">
        <v>0</v>
      </c>
      <c r="BN37" s="14">
        <v>0</v>
      </c>
    </row>
    <row r="38" spans="1:66" ht="16.2" thickBot="1" x14ac:dyDescent="0.35">
      <c r="A38" s="20" t="s">
        <v>88</v>
      </c>
      <c r="B38" s="21" t="s">
        <v>86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22" t="s">
        <v>89</v>
      </c>
      <c r="R38" s="21" t="s">
        <v>90</v>
      </c>
      <c r="S38" s="11"/>
      <c r="T38" s="10"/>
      <c r="U38" s="12">
        <v>262058</v>
      </c>
      <c r="V38" s="12">
        <v>262058</v>
      </c>
      <c r="W38" s="12">
        <v>262058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23">
        <v>262058</v>
      </c>
      <c r="AM38" s="12">
        <v>262058</v>
      </c>
      <c r="AN38" s="12">
        <v>0</v>
      </c>
      <c r="AO38" s="12">
        <v>0</v>
      </c>
      <c r="AP38" s="12">
        <v>0</v>
      </c>
      <c r="AQ38" s="12">
        <v>0</v>
      </c>
      <c r="AR38" s="12">
        <v>287327</v>
      </c>
      <c r="AS38" s="12">
        <v>287327</v>
      </c>
      <c r="AT38" s="12">
        <v>287327</v>
      </c>
      <c r="AU38" s="12">
        <v>0</v>
      </c>
      <c r="AV38" s="12">
        <v>0</v>
      </c>
      <c r="AW38" s="12">
        <v>0</v>
      </c>
      <c r="AX38" s="12">
        <v>0</v>
      </c>
      <c r="AY38" s="12">
        <v>0</v>
      </c>
      <c r="AZ38" s="12">
        <v>0</v>
      </c>
      <c r="BA38" s="12">
        <v>0</v>
      </c>
      <c r="BB38" s="12">
        <v>0</v>
      </c>
      <c r="BC38" s="12">
        <v>0</v>
      </c>
      <c r="BD38" s="13">
        <v>0</v>
      </c>
      <c r="BE38" s="12">
        <v>0</v>
      </c>
      <c r="BF38" s="12">
        <v>0</v>
      </c>
      <c r="BG38" s="14">
        <v>0</v>
      </c>
      <c r="BH38" s="15">
        <v>0</v>
      </c>
      <c r="BI38" s="13">
        <v>297926</v>
      </c>
      <c r="BJ38" s="12">
        <v>0</v>
      </c>
      <c r="BK38" s="12">
        <v>0</v>
      </c>
      <c r="BL38" s="15">
        <v>0</v>
      </c>
      <c r="BM38" s="14">
        <v>0</v>
      </c>
      <c r="BN38" s="14">
        <v>0</v>
      </c>
    </row>
    <row r="39" spans="1:66" ht="27" thickBot="1" x14ac:dyDescent="0.35">
      <c r="A39" s="20" t="s">
        <v>91</v>
      </c>
      <c r="B39" s="21" t="s">
        <v>86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22" t="s">
        <v>92</v>
      </c>
      <c r="R39" s="21" t="s">
        <v>90</v>
      </c>
      <c r="S39" s="11"/>
      <c r="T39" s="10"/>
      <c r="U39" s="12">
        <v>79142</v>
      </c>
      <c r="V39" s="12">
        <v>79142</v>
      </c>
      <c r="W39" s="12">
        <v>79142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23">
        <v>79142</v>
      </c>
      <c r="AM39" s="12">
        <v>79142</v>
      </c>
      <c r="AN39" s="12">
        <v>0</v>
      </c>
      <c r="AO39" s="12">
        <v>0</v>
      </c>
      <c r="AP39" s="12">
        <v>0</v>
      </c>
      <c r="AQ39" s="12">
        <v>0</v>
      </c>
      <c r="AR39" s="12">
        <v>86773</v>
      </c>
      <c r="AS39" s="12">
        <v>86773</v>
      </c>
      <c r="AT39" s="12">
        <v>86773</v>
      </c>
      <c r="AU39" s="12">
        <v>0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0</v>
      </c>
      <c r="BC39" s="12">
        <v>0</v>
      </c>
      <c r="BD39" s="13">
        <v>0</v>
      </c>
      <c r="BE39" s="12">
        <v>0</v>
      </c>
      <c r="BF39" s="12">
        <v>0</v>
      </c>
      <c r="BG39" s="14">
        <v>0</v>
      </c>
      <c r="BH39" s="15">
        <v>0</v>
      </c>
      <c r="BI39" s="13">
        <v>89974</v>
      </c>
      <c r="BJ39" s="12">
        <v>0</v>
      </c>
      <c r="BK39" s="12">
        <v>0</v>
      </c>
      <c r="BL39" s="15">
        <v>0</v>
      </c>
      <c r="BM39" s="14">
        <v>0</v>
      </c>
      <c r="BN39" s="14">
        <v>0</v>
      </c>
    </row>
    <row r="40" spans="1:66" ht="27" thickBot="1" x14ac:dyDescent="0.35">
      <c r="A40" s="20" t="s">
        <v>93</v>
      </c>
      <c r="B40" s="21" t="s">
        <v>94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22"/>
      <c r="R40" s="21"/>
      <c r="S40" s="11"/>
      <c r="T40" s="10"/>
      <c r="U40" s="12">
        <v>43000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43000</v>
      </c>
      <c r="AC40" s="12">
        <v>43000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23">
        <v>43000</v>
      </c>
      <c r="AM40" s="12">
        <v>0</v>
      </c>
      <c r="AN40" s="12">
        <v>0</v>
      </c>
      <c r="AO40" s="12">
        <v>0</v>
      </c>
      <c r="AP40" s="12">
        <v>43000</v>
      </c>
      <c r="AQ40" s="12">
        <v>0</v>
      </c>
      <c r="AR40" s="12">
        <v>43000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12">
        <v>43000</v>
      </c>
      <c r="AZ40" s="12">
        <v>43000</v>
      </c>
      <c r="BA40" s="12">
        <v>0</v>
      </c>
      <c r="BB40" s="12">
        <v>0</v>
      </c>
      <c r="BC40" s="12">
        <v>0</v>
      </c>
      <c r="BD40" s="13">
        <v>0</v>
      </c>
      <c r="BE40" s="12">
        <v>0</v>
      </c>
      <c r="BF40" s="12">
        <v>0</v>
      </c>
      <c r="BG40" s="14">
        <v>0</v>
      </c>
      <c r="BH40" s="15">
        <v>0</v>
      </c>
      <c r="BI40" s="13">
        <v>0</v>
      </c>
      <c r="BJ40" s="12">
        <v>0</v>
      </c>
      <c r="BK40" s="12">
        <v>0</v>
      </c>
      <c r="BL40" s="15">
        <v>43000</v>
      </c>
      <c r="BM40" s="14">
        <v>0</v>
      </c>
      <c r="BN40" s="14">
        <v>0</v>
      </c>
    </row>
    <row r="41" spans="1:66" ht="40.200000000000003" thickBot="1" x14ac:dyDescent="0.35">
      <c r="A41" s="20" t="s">
        <v>95</v>
      </c>
      <c r="B41" s="21" t="s">
        <v>94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22" t="s">
        <v>57</v>
      </c>
      <c r="R41" s="21"/>
      <c r="S41" s="11"/>
      <c r="T41" s="10"/>
      <c r="U41" s="12">
        <v>43000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43000</v>
      </c>
      <c r="AC41" s="12">
        <v>43000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23">
        <v>43000</v>
      </c>
      <c r="AM41" s="12">
        <v>0</v>
      </c>
      <c r="AN41" s="12">
        <v>0</v>
      </c>
      <c r="AO41" s="12">
        <v>0</v>
      </c>
      <c r="AP41" s="12">
        <v>43000</v>
      </c>
      <c r="AQ41" s="12">
        <v>0</v>
      </c>
      <c r="AR41" s="12">
        <v>43000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12">
        <v>43000</v>
      </c>
      <c r="AZ41" s="12">
        <v>43000</v>
      </c>
      <c r="BA41" s="12">
        <v>0</v>
      </c>
      <c r="BB41" s="12">
        <v>0</v>
      </c>
      <c r="BC41" s="12">
        <v>0</v>
      </c>
      <c r="BD41" s="13">
        <v>0</v>
      </c>
      <c r="BE41" s="12">
        <v>0</v>
      </c>
      <c r="BF41" s="12">
        <v>0</v>
      </c>
      <c r="BG41" s="14">
        <v>0</v>
      </c>
      <c r="BH41" s="15">
        <v>0</v>
      </c>
      <c r="BI41" s="13">
        <v>0</v>
      </c>
      <c r="BJ41" s="12">
        <v>0</v>
      </c>
      <c r="BK41" s="12">
        <v>0</v>
      </c>
      <c r="BL41" s="15">
        <v>43000</v>
      </c>
      <c r="BM41" s="14">
        <v>0</v>
      </c>
      <c r="BN41" s="14">
        <v>0</v>
      </c>
    </row>
    <row r="42" spans="1:66" ht="16.2" thickBot="1" x14ac:dyDescent="0.35">
      <c r="A42" s="20" t="s">
        <v>58</v>
      </c>
      <c r="B42" s="21" t="s">
        <v>94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22" t="s">
        <v>59</v>
      </c>
      <c r="R42" s="21" t="s">
        <v>96</v>
      </c>
      <c r="S42" s="11"/>
      <c r="T42" s="10"/>
      <c r="U42" s="12">
        <v>43000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43000</v>
      </c>
      <c r="AC42" s="12">
        <v>43000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23">
        <v>43000</v>
      </c>
      <c r="AM42" s="12">
        <v>0</v>
      </c>
      <c r="AN42" s="12">
        <v>0</v>
      </c>
      <c r="AO42" s="12">
        <v>0</v>
      </c>
      <c r="AP42" s="12">
        <v>43000</v>
      </c>
      <c r="AQ42" s="12">
        <v>0</v>
      </c>
      <c r="AR42" s="12">
        <v>43000</v>
      </c>
      <c r="AS42" s="12">
        <v>0</v>
      </c>
      <c r="AT42" s="12">
        <v>0</v>
      </c>
      <c r="AU42" s="12">
        <v>0</v>
      </c>
      <c r="AV42" s="12">
        <v>0</v>
      </c>
      <c r="AW42" s="12">
        <v>0</v>
      </c>
      <c r="AX42" s="12">
        <v>0</v>
      </c>
      <c r="AY42" s="12">
        <v>43000</v>
      </c>
      <c r="AZ42" s="12">
        <v>43000</v>
      </c>
      <c r="BA42" s="12">
        <v>0</v>
      </c>
      <c r="BB42" s="12">
        <v>0</v>
      </c>
      <c r="BC42" s="12">
        <v>0</v>
      </c>
      <c r="BD42" s="13">
        <v>0</v>
      </c>
      <c r="BE42" s="12">
        <v>0</v>
      </c>
      <c r="BF42" s="12">
        <v>0</v>
      </c>
      <c r="BG42" s="14">
        <v>0</v>
      </c>
      <c r="BH42" s="15">
        <v>0</v>
      </c>
      <c r="BI42" s="13">
        <v>0</v>
      </c>
      <c r="BJ42" s="12">
        <v>0</v>
      </c>
      <c r="BK42" s="12">
        <v>0</v>
      </c>
      <c r="BL42" s="15">
        <v>43000</v>
      </c>
      <c r="BM42" s="14">
        <v>0</v>
      </c>
      <c r="BN42" s="14">
        <v>0</v>
      </c>
    </row>
    <row r="43" spans="1:66" ht="27" thickBot="1" x14ac:dyDescent="0.35">
      <c r="A43" s="16" t="s">
        <v>97</v>
      </c>
      <c r="B43" s="17" t="s">
        <v>98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8"/>
      <c r="R43" s="17"/>
      <c r="S43" s="11"/>
      <c r="T43" s="10"/>
      <c r="U43" s="12">
        <v>3404576.98</v>
      </c>
      <c r="V43" s="12">
        <v>0</v>
      </c>
      <c r="W43" s="12">
        <v>0</v>
      </c>
      <c r="X43" s="12">
        <v>700</v>
      </c>
      <c r="Y43" s="12">
        <v>700</v>
      </c>
      <c r="Z43" s="12">
        <v>0</v>
      </c>
      <c r="AA43" s="12">
        <v>0</v>
      </c>
      <c r="AB43" s="12">
        <v>5721390.8399999999</v>
      </c>
      <c r="AC43" s="12">
        <v>3403876.98</v>
      </c>
      <c r="AD43" s="12">
        <v>0</v>
      </c>
      <c r="AE43" s="12">
        <v>0</v>
      </c>
      <c r="AF43" s="12">
        <v>2317513.86</v>
      </c>
      <c r="AG43" s="12">
        <v>0</v>
      </c>
      <c r="AH43" s="12">
        <v>0</v>
      </c>
      <c r="AI43" s="12">
        <v>0</v>
      </c>
      <c r="AJ43" s="12">
        <v>2317513.86</v>
      </c>
      <c r="AK43" s="12">
        <v>0</v>
      </c>
      <c r="AL43" s="19">
        <f>AL44+AL48</f>
        <v>6296939.8399999999</v>
      </c>
      <c r="AM43" s="12">
        <v>0</v>
      </c>
      <c r="AN43" s="12">
        <v>700</v>
      </c>
      <c r="AO43" s="12">
        <v>0</v>
      </c>
      <c r="AP43" s="12">
        <v>5721390.8399999999</v>
      </c>
      <c r="AQ43" s="12">
        <v>0</v>
      </c>
      <c r="AR43" s="12">
        <v>2771076.98</v>
      </c>
      <c r="AS43" s="12">
        <v>0</v>
      </c>
      <c r="AT43" s="12">
        <v>0</v>
      </c>
      <c r="AU43" s="12">
        <v>700</v>
      </c>
      <c r="AV43" s="12">
        <v>700</v>
      </c>
      <c r="AW43" s="12">
        <v>0</v>
      </c>
      <c r="AX43" s="12">
        <v>0</v>
      </c>
      <c r="AY43" s="12">
        <v>2843057.98</v>
      </c>
      <c r="AZ43" s="12">
        <v>2770376.98</v>
      </c>
      <c r="BA43" s="12">
        <v>0</v>
      </c>
      <c r="BB43" s="12">
        <v>0</v>
      </c>
      <c r="BC43" s="12">
        <v>72681</v>
      </c>
      <c r="BD43" s="13">
        <v>0</v>
      </c>
      <c r="BE43" s="12">
        <v>0</v>
      </c>
      <c r="BF43" s="12">
        <v>0</v>
      </c>
      <c r="BG43" s="14">
        <v>72681</v>
      </c>
      <c r="BH43" s="15">
        <v>0</v>
      </c>
      <c r="BI43" s="13">
        <v>0</v>
      </c>
      <c r="BJ43" s="12">
        <v>700</v>
      </c>
      <c r="BK43" s="12">
        <v>0</v>
      </c>
      <c r="BL43" s="15">
        <v>2656643.98</v>
      </c>
      <c r="BM43" s="14">
        <v>0</v>
      </c>
      <c r="BN43" s="14">
        <v>0</v>
      </c>
    </row>
    <row r="44" spans="1:66" ht="16.2" thickBot="1" x14ac:dyDescent="0.35">
      <c r="A44" s="20" t="s">
        <v>99</v>
      </c>
      <c r="B44" s="21" t="s">
        <v>100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22"/>
      <c r="R44" s="21"/>
      <c r="S44" s="11"/>
      <c r="T44" s="10"/>
      <c r="U44" s="12">
        <v>666970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1351264</v>
      </c>
      <c r="AC44" s="12">
        <v>666970</v>
      </c>
      <c r="AD44" s="12">
        <v>0</v>
      </c>
      <c r="AE44" s="12">
        <v>0</v>
      </c>
      <c r="AF44" s="12">
        <v>684294</v>
      </c>
      <c r="AG44" s="12">
        <v>0</v>
      </c>
      <c r="AH44" s="12">
        <v>0</v>
      </c>
      <c r="AI44" s="12">
        <v>0</v>
      </c>
      <c r="AJ44" s="12">
        <v>684294</v>
      </c>
      <c r="AK44" s="12">
        <v>0</v>
      </c>
      <c r="AL44" s="23">
        <f>AL45</f>
        <v>1052735</v>
      </c>
      <c r="AM44" s="12">
        <v>0</v>
      </c>
      <c r="AN44" s="12">
        <v>0</v>
      </c>
      <c r="AO44" s="12">
        <v>0</v>
      </c>
      <c r="AP44" s="12">
        <v>1351264</v>
      </c>
      <c r="AQ44" s="12">
        <v>0</v>
      </c>
      <c r="AR44" s="12">
        <v>693650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12">
        <v>693650</v>
      </c>
      <c r="AZ44" s="12">
        <v>693650</v>
      </c>
      <c r="BA44" s="12">
        <v>0</v>
      </c>
      <c r="BB44" s="12">
        <v>0</v>
      </c>
      <c r="BC44" s="12">
        <v>0</v>
      </c>
      <c r="BD44" s="13">
        <v>0</v>
      </c>
      <c r="BE44" s="12">
        <v>0</v>
      </c>
      <c r="BF44" s="12">
        <v>0</v>
      </c>
      <c r="BG44" s="14">
        <v>0</v>
      </c>
      <c r="BH44" s="15">
        <v>0</v>
      </c>
      <c r="BI44" s="13">
        <v>0</v>
      </c>
      <c r="BJ44" s="12">
        <v>0</v>
      </c>
      <c r="BK44" s="12">
        <v>0</v>
      </c>
      <c r="BL44" s="15">
        <v>721395</v>
      </c>
      <c r="BM44" s="14">
        <v>0</v>
      </c>
      <c r="BN44" s="14">
        <v>0</v>
      </c>
    </row>
    <row r="45" spans="1:66" ht="53.4" thickBot="1" x14ac:dyDescent="0.35">
      <c r="A45" s="24" t="s">
        <v>101</v>
      </c>
      <c r="B45" s="21" t="s">
        <v>100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22" t="s">
        <v>69</v>
      </c>
      <c r="R45" s="21"/>
      <c r="S45" s="11"/>
      <c r="T45" s="10"/>
      <c r="U45" s="12">
        <v>666970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1351264</v>
      </c>
      <c r="AC45" s="12">
        <v>666970</v>
      </c>
      <c r="AD45" s="12">
        <v>0</v>
      </c>
      <c r="AE45" s="12">
        <v>0</v>
      </c>
      <c r="AF45" s="12">
        <v>684294</v>
      </c>
      <c r="AG45" s="12">
        <v>0</v>
      </c>
      <c r="AH45" s="12">
        <v>0</v>
      </c>
      <c r="AI45" s="12">
        <v>0</v>
      </c>
      <c r="AJ45" s="12">
        <v>684294</v>
      </c>
      <c r="AK45" s="12">
        <v>0</v>
      </c>
      <c r="AL45" s="23">
        <f>AL46+AL47</f>
        <v>1052735</v>
      </c>
      <c r="AM45" s="12">
        <v>0</v>
      </c>
      <c r="AN45" s="12">
        <v>0</v>
      </c>
      <c r="AO45" s="12">
        <v>0</v>
      </c>
      <c r="AP45" s="12">
        <v>1351264</v>
      </c>
      <c r="AQ45" s="12">
        <v>0</v>
      </c>
      <c r="AR45" s="12">
        <v>693650</v>
      </c>
      <c r="AS45" s="12">
        <v>0</v>
      </c>
      <c r="AT45" s="12">
        <v>0</v>
      </c>
      <c r="AU45" s="12">
        <v>0</v>
      </c>
      <c r="AV45" s="12">
        <v>0</v>
      </c>
      <c r="AW45" s="12">
        <v>0</v>
      </c>
      <c r="AX45" s="12">
        <v>0</v>
      </c>
      <c r="AY45" s="12">
        <v>693650</v>
      </c>
      <c r="AZ45" s="12">
        <v>693650</v>
      </c>
      <c r="BA45" s="12">
        <v>0</v>
      </c>
      <c r="BB45" s="12">
        <v>0</v>
      </c>
      <c r="BC45" s="12">
        <v>0</v>
      </c>
      <c r="BD45" s="13">
        <v>0</v>
      </c>
      <c r="BE45" s="12">
        <v>0</v>
      </c>
      <c r="BF45" s="12">
        <v>0</v>
      </c>
      <c r="BG45" s="14">
        <v>0</v>
      </c>
      <c r="BH45" s="15">
        <v>0</v>
      </c>
      <c r="BI45" s="13">
        <v>0</v>
      </c>
      <c r="BJ45" s="12">
        <v>0</v>
      </c>
      <c r="BK45" s="12">
        <v>0</v>
      </c>
      <c r="BL45" s="15">
        <v>721395</v>
      </c>
      <c r="BM45" s="14">
        <v>0</v>
      </c>
      <c r="BN45" s="14">
        <v>0</v>
      </c>
    </row>
    <row r="46" spans="1:66" ht="16.2" thickBot="1" x14ac:dyDescent="0.35">
      <c r="A46" s="20" t="s">
        <v>88</v>
      </c>
      <c r="B46" s="21" t="s">
        <v>100</v>
      </c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22" t="s">
        <v>89</v>
      </c>
      <c r="R46" s="21" t="s">
        <v>102</v>
      </c>
      <c r="S46" s="11"/>
      <c r="T46" s="10"/>
      <c r="U46" s="12">
        <v>512266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1037837</v>
      </c>
      <c r="AC46" s="12">
        <v>512266</v>
      </c>
      <c r="AD46" s="12">
        <v>0</v>
      </c>
      <c r="AE46" s="12">
        <v>0</v>
      </c>
      <c r="AF46" s="12">
        <v>525571</v>
      </c>
      <c r="AG46" s="12">
        <v>0</v>
      </c>
      <c r="AH46" s="12">
        <v>0</v>
      </c>
      <c r="AI46" s="12">
        <v>0</v>
      </c>
      <c r="AJ46" s="12">
        <v>525571</v>
      </c>
      <c r="AK46" s="12">
        <v>0</v>
      </c>
      <c r="AL46" s="23">
        <v>808551</v>
      </c>
      <c r="AM46" s="12">
        <v>0</v>
      </c>
      <c r="AN46" s="12">
        <v>0</v>
      </c>
      <c r="AO46" s="12">
        <v>0</v>
      </c>
      <c r="AP46" s="12">
        <v>1037837</v>
      </c>
      <c r="AQ46" s="12">
        <v>0</v>
      </c>
      <c r="AR46" s="12">
        <v>532757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12">
        <v>532757</v>
      </c>
      <c r="AZ46" s="12">
        <v>532757</v>
      </c>
      <c r="BA46" s="12">
        <v>0</v>
      </c>
      <c r="BB46" s="12">
        <v>0</v>
      </c>
      <c r="BC46" s="12">
        <v>0</v>
      </c>
      <c r="BD46" s="13">
        <v>0</v>
      </c>
      <c r="BE46" s="12">
        <v>0</v>
      </c>
      <c r="BF46" s="12">
        <v>0</v>
      </c>
      <c r="BG46" s="14">
        <v>0</v>
      </c>
      <c r="BH46" s="15">
        <v>0</v>
      </c>
      <c r="BI46" s="13">
        <v>0</v>
      </c>
      <c r="BJ46" s="12">
        <v>0</v>
      </c>
      <c r="BK46" s="12">
        <v>0</v>
      </c>
      <c r="BL46" s="15">
        <v>554067</v>
      </c>
      <c r="BM46" s="14">
        <v>0</v>
      </c>
      <c r="BN46" s="14">
        <v>0</v>
      </c>
    </row>
    <row r="47" spans="1:66" ht="27" thickBot="1" x14ac:dyDescent="0.35">
      <c r="A47" s="20" t="s">
        <v>91</v>
      </c>
      <c r="B47" s="21" t="s">
        <v>100</v>
      </c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22" t="s">
        <v>92</v>
      </c>
      <c r="R47" s="21" t="s">
        <v>102</v>
      </c>
      <c r="S47" s="11"/>
      <c r="T47" s="10"/>
      <c r="U47" s="12">
        <v>154704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313427</v>
      </c>
      <c r="AC47" s="12">
        <v>154704</v>
      </c>
      <c r="AD47" s="12">
        <v>0</v>
      </c>
      <c r="AE47" s="12">
        <v>0</v>
      </c>
      <c r="AF47" s="12">
        <v>158723</v>
      </c>
      <c r="AG47" s="12">
        <v>0</v>
      </c>
      <c r="AH47" s="12">
        <v>0</v>
      </c>
      <c r="AI47" s="12">
        <v>0</v>
      </c>
      <c r="AJ47" s="12">
        <v>158723</v>
      </c>
      <c r="AK47" s="12">
        <v>0</v>
      </c>
      <c r="AL47" s="23">
        <v>244184</v>
      </c>
      <c r="AM47" s="12">
        <v>0</v>
      </c>
      <c r="AN47" s="12">
        <v>0</v>
      </c>
      <c r="AO47" s="12">
        <v>0</v>
      </c>
      <c r="AP47" s="12">
        <v>313427</v>
      </c>
      <c r="AQ47" s="12">
        <v>0</v>
      </c>
      <c r="AR47" s="12">
        <v>160893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160893</v>
      </c>
      <c r="AZ47" s="12">
        <v>160893</v>
      </c>
      <c r="BA47" s="12">
        <v>0</v>
      </c>
      <c r="BB47" s="12">
        <v>0</v>
      </c>
      <c r="BC47" s="12">
        <v>0</v>
      </c>
      <c r="BD47" s="13">
        <v>0</v>
      </c>
      <c r="BE47" s="12">
        <v>0</v>
      </c>
      <c r="BF47" s="12">
        <v>0</v>
      </c>
      <c r="BG47" s="14">
        <v>0</v>
      </c>
      <c r="BH47" s="15">
        <v>0</v>
      </c>
      <c r="BI47" s="13">
        <v>0</v>
      </c>
      <c r="BJ47" s="12">
        <v>0</v>
      </c>
      <c r="BK47" s="12">
        <v>0</v>
      </c>
      <c r="BL47" s="15">
        <v>167328</v>
      </c>
      <c r="BM47" s="14">
        <v>0</v>
      </c>
      <c r="BN47" s="14">
        <v>0</v>
      </c>
    </row>
    <row r="48" spans="1:66" ht="16.2" thickBot="1" x14ac:dyDescent="0.35">
      <c r="A48" s="20" t="s">
        <v>103</v>
      </c>
      <c r="B48" s="21" t="s">
        <v>104</v>
      </c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22"/>
      <c r="R48" s="21"/>
      <c r="S48" s="11"/>
      <c r="T48" s="10"/>
      <c r="U48" s="12">
        <v>2736906.98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4370126.84</v>
      </c>
      <c r="AC48" s="12">
        <v>2736906.98</v>
      </c>
      <c r="AD48" s="12">
        <v>0</v>
      </c>
      <c r="AE48" s="12">
        <v>0</v>
      </c>
      <c r="AF48" s="12">
        <v>1633219.86</v>
      </c>
      <c r="AG48" s="12">
        <v>0</v>
      </c>
      <c r="AH48" s="12">
        <v>0</v>
      </c>
      <c r="AI48" s="12">
        <v>0</v>
      </c>
      <c r="AJ48" s="12">
        <v>1633219.86</v>
      </c>
      <c r="AK48" s="12">
        <v>0</v>
      </c>
      <c r="AL48" s="23">
        <f>AL49+AL53+AL57+AL61</f>
        <v>5244204.84</v>
      </c>
      <c r="AM48" s="12">
        <v>0</v>
      </c>
      <c r="AN48" s="12">
        <v>0</v>
      </c>
      <c r="AO48" s="12">
        <v>0</v>
      </c>
      <c r="AP48" s="12">
        <v>4370126.84</v>
      </c>
      <c r="AQ48" s="12">
        <v>0</v>
      </c>
      <c r="AR48" s="12">
        <v>2076726.98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12">
        <v>2149407.98</v>
      </c>
      <c r="AZ48" s="12">
        <v>2076726.98</v>
      </c>
      <c r="BA48" s="12">
        <v>0</v>
      </c>
      <c r="BB48" s="12">
        <v>0</v>
      </c>
      <c r="BC48" s="12">
        <v>72681</v>
      </c>
      <c r="BD48" s="13">
        <v>0</v>
      </c>
      <c r="BE48" s="12">
        <v>0</v>
      </c>
      <c r="BF48" s="12">
        <v>0</v>
      </c>
      <c r="BG48" s="14">
        <v>72681</v>
      </c>
      <c r="BH48" s="15">
        <v>0</v>
      </c>
      <c r="BI48" s="13">
        <v>0</v>
      </c>
      <c r="BJ48" s="12">
        <v>0</v>
      </c>
      <c r="BK48" s="12">
        <v>0</v>
      </c>
      <c r="BL48" s="15">
        <v>1935248.98</v>
      </c>
      <c r="BM48" s="14">
        <v>0</v>
      </c>
      <c r="BN48" s="14">
        <v>0</v>
      </c>
    </row>
    <row r="49" spans="1:66" ht="53.4" thickBot="1" x14ac:dyDescent="0.35">
      <c r="A49" s="24" t="s">
        <v>105</v>
      </c>
      <c r="B49" s="21" t="s">
        <v>104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22" t="s">
        <v>69</v>
      </c>
      <c r="R49" s="21"/>
      <c r="S49" s="11"/>
      <c r="T49" s="10"/>
      <c r="U49" s="12">
        <v>1766379.98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3365169.84</v>
      </c>
      <c r="AC49" s="12">
        <v>1766379.98</v>
      </c>
      <c r="AD49" s="12">
        <v>0</v>
      </c>
      <c r="AE49" s="12">
        <v>0</v>
      </c>
      <c r="AF49" s="12">
        <v>1598789.86</v>
      </c>
      <c r="AG49" s="12">
        <v>0</v>
      </c>
      <c r="AH49" s="12">
        <v>0</v>
      </c>
      <c r="AI49" s="12">
        <v>0</v>
      </c>
      <c r="AJ49" s="12">
        <v>1598789.86</v>
      </c>
      <c r="AK49" s="12">
        <v>0</v>
      </c>
      <c r="AL49" s="23">
        <f>AL50+AL51+AL52</f>
        <v>3561617.92</v>
      </c>
      <c r="AM49" s="12">
        <v>0</v>
      </c>
      <c r="AN49" s="12">
        <v>0</v>
      </c>
      <c r="AO49" s="12">
        <v>0</v>
      </c>
      <c r="AP49" s="12">
        <v>3365169.84</v>
      </c>
      <c r="AQ49" s="12">
        <v>0</v>
      </c>
      <c r="AR49" s="12">
        <v>1518513.98</v>
      </c>
      <c r="AS49" s="12">
        <v>0</v>
      </c>
      <c r="AT49" s="12">
        <v>0</v>
      </c>
      <c r="AU49" s="12">
        <v>0</v>
      </c>
      <c r="AV49" s="12">
        <v>0</v>
      </c>
      <c r="AW49" s="12">
        <v>0</v>
      </c>
      <c r="AX49" s="12">
        <v>0</v>
      </c>
      <c r="AY49" s="12">
        <v>1591194.98</v>
      </c>
      <c r="AZ49" s="12">
        <v>1518513.98</v>
      </c>
      <c r="BA49" s="12">
        <v>0</v>
      </c>
      <c r="BB49" s="12">
        <v>0</v>
      </c>
      <c r="BC49" s="12">
        <v>72681</v>
      </c>
      <c r="BD49" s="13">
        <v>0</v>
      </c>
      <c r="BE49" s="12">
        <v>0</v>
      </c>
      <c r="BF49" s="12">
        <v>0</v>
      </c>
      <c r="BG49" s="14">
        <v>72681</v>
      </c>
      <c r="BH49" s="15">
        <v>0</v>
      </c>
      <c r="BI49" s="13">
        <v>0</v>
      </c>
      <c r="BJ49" s="12">
        <v>0</v>
      </c>
      <c r="BK49" s="12">
        <v>0</v>
      </c>
      <c r="BL49" s="15">
        <v>1360670.98</v>
      </c>
      <c r="BM49" s="14">
        <v>0</v>
      </c>
      <c r="BN49" s="14">
        <v>0</v>
      </c>
    </row>
    <row r="50" spans="1:66" ht="16.2" thickBot="1" x14ac:dyDescent="0.35">
      <c r="A50" s="20" t="s">
        <v>88</v>
      </c>
      <c r="B50" s="21" t="s">
        <v>104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22" t="s">
        <v>89</v>
      </c>
      <c r="R50" s="21" t="s">
        <v>106</v>
      </c>
      <c r="S50" s="11"/>
      <c r="T50" s="10"/>
      <c r="U50" s="12">
        <v>1334393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2562769.84</v>
      </c>
      <c r="AC50" s="12">
        <v>1334393</v>
      </c>
      <c r="AD50" s="12">
        <v>0</v>
      </c>
      <c r="AE50" s="12">
        <v>0</v>
      </c>
      <c r="AF50" s="12">
        <v>1228376.8400000001</v>
      </c>
      <c r="AG50" s="12">
        <v>0</v>
      </c>
      <c r="AH50" s="12">
        <v>0</v>
      </c>
      <c r="AI50" s="12">
        <v>0</v>
      </c>
      <c r="AJ50" s="12">
        <v>1228376.8400000001</v>
      </c>
      <c r="AK50" s="12">
        <v>0</v>
      </c>
      <c r="AL50" s="23">
        <f>2562769.84+150882.08</f>
        <v>2713651.92</v>
      </c>
      <c r="AM50" s="12">
        <v>0</v>
      </c>
      <c r="AN50" s="12">
        <v>0</v>
      </c>
      <c r="AO50" s="12">
        <v>0</v>
      </c>
      <c r="AP50" s="12">
        <v>2562769.84</v>
      </c>
      <c r="AQ50" s="12">
        <v>0</v>
      </c>
      <c r="AR50" s="12">
        <v>1103558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12">
        <v>1176239</v>
      </c>
      <c r="AZ50" s="12">
        <v>1103558</v>
      </c>
      <c r="BA50" s="12">
        <v>0</v>
      </c>
      <c r="BB50" s="12">
        <v>0</v>
      </c>
      <c r="BC50" s="12">
        <v>72681</v>
      </c>
      <c r="BD50" s="13">
        <v>0</v>
      </c>
      <c r="BE50" s="12">
        <v>0</v>
      </c>
      <c r="BF50" s="12">
        <v>0</v>
      </c>
      <c r="BG50" s="14">
        <v>72681</v>
      </c>
      <c r="BH50" s="15">
        <v>0</v>
      </c>
      <c r="BI50" s="13">
        <v>0</v>
      </c>
      <c r="BJ50" s="12">
        <v>0</v>
      </c>
      <c r="BK50" s="12">
        <v>0</v>
      </c>
      <c r="BL50" s="15">
        <v>958410</v>
      </c>
      <c r="BM50" s="14">
        <v>0</v>
      </c>
      <c r="BN50" s="14">
        <v>0</v>
      </c>
    </row>
    <row r="51" spans="1:66" ht="27" thickBot="1" x14ac:dyDescent="0.35">
      <c r="A51" s="20" t="s">
        <v>107</v>
      </c>
      <c r="B51" s="21" t="s">
        <v>104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22" t="s">
        <v>108</v>
      </c>
      <c r="R51" s="21" t="s">
        <v>106</v>
      </c>
      <c r="S51" s="11"/>
      <c r="T51" s="10"/>
      <c r="U51" s="12">
        <v>29000</v>
      </c>
      <c r="V51" s="12">
        <v>0</v>
      </c>
      <c r="W51" s="12">
        <v>0</v>
      </c>
      <c r="X51" s="12">
        <v>0</v>
      </c>
      <c r="Y51" s="12">
        <v>0</v>
      </c>
      <c r="Z51" s="12">
        <v>0</v>
      </c>
      <c r="AA51" s="12">
        <v>0</v>
      </c>
      <c r="AB51" s="12">
        <v>29000</v>
      </c>
      <c r="AC51" s="12">
        <v>29000</v>
      </c>
      <c r="AD51" s="12">
        <v>0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2">
        <v>0</v>
      </c>
      <c r="AK51" s="12">
        <v>0</v>
      </c>
      <c r="AL51" s="23">
        <v>29000</v>
      </c>
      <c r="AM51" s="12">
        <v>0</v>
      </c>
      <c r="AN51" s="12">
        <v>0</v>
      </c>
      <c r="AO51" s="12">
        <v>0</v>
      </c>
      <c r="AP51" s="12">
        <v>29000</v>
      </c>
      <c r="AQ51" s="12">
        <v>0</v>
      </c>
      <c r="AR51" s="12">
        <v>31200</v>
      </c>
      <c r="AS51" s="12">
        <v>0</v>
      </c>
      <c r="AT51" s="12">
        <v>0</v>
      </c>
      <c r="AU51" s="12">
        <v>0</v>
      </c>
      <c r="AV51" s="12">
        <v>0</v>
      </c>
      <c r="AW51" s="12">
        <v>0</v>
      </c>
      <c r="AX51" s="12">
        <v>0</v>
      </c>
      <c r="AY51" s="12">
        <v>31200</v>
      </c>
      <c r="AZ51" s="12">
        <v>31200</v>
      </c>
      <c r="BA51" s="12">
        <v>0</v>
      </c>
      <c r="BB51" s="12">
        <v>0</v>
      </c>
      <c r="BC51" s="12">
        <v>0</v>
      </c>
      <c r="BD51" s="13">
        <v>0</v>
      </c>
      <c r="BE51" s="12">
        <v>0</v>
      </c>
      <c r="BF51" s="12">
        <v>0</v>
      </c>
      <c r="BG51" s="14">
        <v>0</v>
      </c>
      <c r="BH51" s="15">
        <v>0</v>
      </c>
      <c r="BI51" s="13">
        <v>0</v>
      </c>
      <c r="BJ51" s="12">
        <v>0</v>
      </c>
      <c r="BK51" s="12">
        <v>0</v>
      </c>
      <c r="BL51" s="15">
        <v>32400</v>
      </c>
      <c r="BM51" s="14">
        <v>0</v>
      </c>
      <c r="BN51" s="14">
        <v>0</v>
      </c>
    </row>
    <row r="52" spans="1:66" ht="27" thickBot="1" x14ac:dyDescent="0.35">
      <c r="A52" s="20" t="s">
        <v>91</v>
      </c>
      <c r="B52" s="21" t="s">
        <v>104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22" t="s">
        <v>92</v>
      </c>
      <c r="R52" s="21" t="s">
        <v>106</v>
      </c>
      <c r="S52" s="11"/>
      <c r="T52" s="10"/>
      <c r="U52" s="12">
        <v>402986.98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773400</v>
      </c>
      <c r="AC52" s="12">
        <v>402986.98</v>
      </c>
      <c r="AD52" s="12">
        <v>0</v>
      </c>
      <c r="AE52" s="12">
        <v>0</v>
      </c>
      <c r="AF52" s="12">
        <v>370413.02</v>
      </c>
      <c r="AG52" s="12">
        <v>0</v>
      </c>
      <c r="AH52" s="12">
        <v>0</v>
      </c>
      <c r="AI52" s="12">
        <v>0</v>
      </c>
      <c r="AJ52" s="12">
        <v>370413.02</v>
      </c>
      <c r="AK52" s="12">
        <v>0</v>
      </c>
      <c r="AL52" s="23">
        <f>773400+45566</f>
        <v>818966</v>
      </c>
      <c r="AM52" s="12">
        <v>0</v>
      </c>
      <c r="AN52" s="12">
        <v>0</v>
      </c>
      <c r="AO52" s="12">
        <v>0</v>
      </c>
      <c r="AP52" s="12">
        <v>773400</v>
      </c>
      <c r="AQ52" s="12">
        <v>0</v>
      </c>
      <c r="AR52" s="12">
        <v>383755.98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383755.98</v>
      </c>
      <c r="AZ52" s="12">
        <v>383755.98</v>
      </c>
      <c r="BA52" s="12">
        <v>0</v>
      </c>
      <c r="BB52" s="12">
        <v>0</v>
      </c>
      <c r="BC52" s="12">
        <v>0</v>
      </c>
      <c r="BD52" s="13">
        <v>0</v>
      </c>
      <c r="BE52" s="12">
        <v>0</v>
      </c>
      <c r="BF52" s="12">
        <v>0</v>
      </c>
      <c r="BG52" s="14">
        <v>0</v>
      </c>
      <c r="BH52" s="15">
        <v>0</v>
      </c>
      <c r="BI52" s="13">
        <v>0</v>
      </c>
      <c r="BJ52" s="12">
        <v>0</v>
      </c>
      <c r="BK52" s="12">
        <v>0</v>
      </c>
      <c r="BL52" s="15">
        <v>369860.98</v>
      </c>
      <c r="BM52" s="14">
        <v>0</v>
      </c>
      <c r="BN52" s="14">
        <v>0</v>
      </c>
    </row>
    <row r="53" spans="1:66" ht="27" thickBot="1" x14ac:dyDescent="0.35">
      <c r="A53" s="20" t="s">
        <v>109</v>
      </c>
      <c r="B53" s="21" t="s">
        <v>104</v>
      </c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22" t="s">
        <v>57</v>
      </c>
      <c r="R53" s="21"/>
      <c r="S53" s="11"/>
      <c r="T53" s="10"/>
      <c r="U53" s="12">
        <v>955332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989762</v>
      </c>
      <c r="AC53" s="12">
        <v>955332</v>
      </c>
      <c r="AD53" s="12">
        <v>0</v>
      </c>
      <c r="AE53" s="12">
        <v>0</v>
      </c>
      <c r="AF53" s="12">
        <v>34430</v>
      </c>
      <c r="AG53" s="12">
        <v>0</v>
      </c>
      <c r="AH53" s="12">
        <v>0</v>
      </c>
      <c r="AI53" s="12">
        <v>0</v>
      </c>
      <c r="AJ53" s="12">
        <v>34430</v>
      </c>
      <c r="AK53" s="12">
        <v>0</v>
      </c>
      <c r="AL53" s="23">
        <f>AL54+AL55+AL56</f>
        <v>1666691.92</v>
      </c>
      <c r="AM53" s="12">
        <v>0</v>
      </c>
      <c r="AN53" s="12">
        <v>0</v>
      </c>
      <c r="AO53" s="12">
        <v>0</v>
      </c>
      <c r="AP53" s="12">
        <v>989762</v>
      </c>
      <c r="AQ53" s="12">
        <v>0</v>
      </c>
      <c r="AR53" s="12">
        <v>543018</v>
      </c>
      <c r="AS53" s="12">
        <v>0</v>
      </c>
      <c r="AT53" s="12">
        <v>0</v>
      </c>
      <c r="AU53" s="12">
        <v>0</v>
      </c>
      <c r="AV53" s="12">
        <v>0</v>
      </c>
      <c r="AW53" s="12">
        <v>0</v>
      </c>
      <c r="AX53" s="12">
        <v>0</v>
      </c>
      <c r="AY53" s="12">
        <v>543018</v>
      </c>
      <c r="AZ53" s="12">
        <v>543018</v>
      </c>
      <c r="BA53" s="12">
        <v>0</v>
      </c>
      <c r="BB53" s="12">
        <v>0</v>
      </c>
      <c r="BC53" s="12">
        <v>0</v>
      </c>
      <c r="BD53" s="13">
        <v>0</v>
      </c>
      <c r="BE53" s="12">
        <v>0</v>
      </c>
      <c r="BF53" s="12">
        <v>0</v>
      </c>
      <c r="BG53" s="14">
        <v>0</v>
      </c>
      <c r="BH53" s="15">
        <v>0</v>
      </c>
      <c r="BI53" s="13">
        <v>0</v>
      </c>
      <c r="BJ53" s="12">
        <v>0</v>
      </c>
      <c r="BK53" s="12">
        <v>0</v>
      </c>
      <c r="BL53" s="15">
        <v>559383</v>
      </c>
      <c r="BM53" s="14">
        <v>0</v>
      </c>
      <c r="BN53" s="14">
        <v>0</v>
      </c>
    </row>
    <row r="54" spans="1:66" ht="16.2" thickBot="1" x14ac:dyDescent="0.35">
      <c r="A54" s="20" t="s">
        <v>78</v>
      </c>
      <c r="B54" s="21" t="s">
        <v>104</v>
      </c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22" t="s">
        <v>79</v>
      </c>
      <c r="R54" s="21" t="s">
        <v>106</v>
      </c>
      <c r="S54" s="11"/>
      <c r="T54" s="10"/>
      <c r="U54" s="12">
        <v>364744</v>
      </c>
      <c r="V54" s="12">
        <v>0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399174</v>
      </c>
      <c r="AC54" s="12">
        <v>364744</v>
      </c>
      <c r="AD54" s="12">
        <v>0</v>
      </c>
      <c r="AE54" s="12">
        <v>0</v>
      </c>
      <c r="AF54" s="12">
        <v>34430</v>
      </c>
      <c r="AG54" s="12">
        <v>0</v>
      </c>
      <c r="AH54" s="12">
        <v>0</v>
      </c>
      <c r="AI54" s="12">
        <v>0</v>
      </c>
      <c r="AJ54" s="12">
        <v>34430</v>
      </c>
      <c r="AK54" s="12">
        <v>0</v>
      </c>
      <c r="AL54" s="23">
        <f>399174+17890</f>
        <v>417064</v>
      </c>
      <c r="AM54" s="12">
        <v>0</v>
      </c>
      <c r="AN54" s="12">
        <v>0</v>
      </c>
      <c r="AO54" s="12">
        <v>0</v>
      </c>
      <c r="AP54" s="12">
        <v>399174</v>
      </c>
      <c r="AQ54" s="12">
        <v>0</v>
      </c>
      <c r="AR54" s="12">
        <v>259940</v>
      </c>
      <c r="AS54" s="12">
        <v>0</v>
      </c>
      <c r="AT54" s="12">
        <v>0</v>
      </c>
      <c r="AU54" s="12">
        <v>0</v>
      </c>
      <c r="AV54" s="12">
        <v>0</v>
      </c>
      <c r="AW54" s="12">
        <v>0</v>
      </c>
      <c r="AX54" s="12">
        <v>0</v>
      </c>
      <c r="AY54" s="12">
        <v>259940</v>
      </c>
      <c r="AZ54" s="12">
        <v>259940</v>
      </c>
      <c r="BA54" s="12">
        <v>0</v>
      </c>
      <c r="BB54" s="12">
        <v>0</v>
      </c>
      <c r="BC54" s="12">
        <v>0</v>
      </c>
      <c r="BD54" s="13">
        <v>0</v>
      </c>
      <c r="BE54" s="12">
        <v>0</v>
      </c>
      <c r="BF54" s="12">
        <v>0</v>
      </c>
      <c r="BG54" s="14">
        <v>0</v>
      </c>
      <c r="BH54" s="15">
        <v>0</v>
      </c>
      <c r="BI54" s="13">
        <v>0</v>
      </c>
      <c r="BJ54" s="12">
        <v>0</v>
      </c>
      <c r="BK54" s="12">
        <v>0</v>
      </c>
      <c r="BL54" s="15">
        <v>262640</v>
      </c>
      <c r="BM54" s="14">
        <v>0</v>
      </c>
      <c r="BN54" s="14">
        <v>0</v>
      </c>
    </row>
    <row r="55" spans="1:66" ht="16.2" thickBot="1" x14ac:dyDescent="0.35">
      <c r="A55" s="20" t="s">
        <v>58</v>
      </c>
      <c r="B55" s="21" t="s">
        <v>104</v>
      </c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22" t="s">
        <v>59</v>
      </c>
      <c r="R55" s="21" t="s">
        <v>106</v>
      </c>
      <c r="S55" s="11"/>
      <c r="T55" s="10"/>
      <c r="U55" s="12">
        <v>464176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464176</v>
      </c>
      <c r="AC55" s="12">
        <v>464176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23">
        <f>464176+640310</f>
        <v>1104486</v>
      </c>
      <c r="AM55" s="12">
        <v>0</v>
      </c>
      <c r="AN55" s="12">
        <v>0</v>
      </c>
      <c r="AO55" s="12">
        <v>0</v>
      </c>
      <c r="AP55" s="12">
        <v>464176</v>
      </c>
      <c r="AQ55" s="12">
        <v>0</v>
      </c>
      <c r="AR55" s="12">
        <v>204800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204800</v>
      </c>
      <c r="AZ55" s="12">
        <v>204800</v>
      </c>
      <c r="BA55" s="12">
        <v>0</v>
      </c>
      <c r="BB55" s="12">
        <v>0</v>
      </c>
      <c r="BC55" s="12">
        <v>0</v>
      </c>
      <c r="BD55" s="13">
        <v>0</v>
      </c>
      <c r="BE55" s="12">
        <v>0</v>
      </c>
      <c r="BF55" s="12">
        <v>0</v>
      </c>
      <c r="BG55" s="14">
        <v>0</v>
      </c>
      <c r="BH55" s="15">
        <v>0</v>
      </c>
      <c r="BI55" s="13">
        <v>0</v>
      </c>
      <c r="BJ55" s="12">
        <v>0</v>
      </c>
      <c r="BK55" s="12">
        <v>0</v>
      </c>
      <c r="BL55" s="15">
        <v>214800</v>
      </c>
      <c r="BM55" s="14">
        <v>0</v>
      </c>
      <c r="BN55" s="14">
        <v>0</v>
      </c>
    </row>
    <row r="56" spans="1:66" ht="16.2" thickBot="1" x14ac:dyDescent="0.35">
      <c r="A56" s="20" t="s">
        <v>80</v>
      </c>
      <c r="B56" s="21" t="s">
        <v>104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22" t="s">
        <v>81</v>
      </c>
      <c r="R56" s="21" t="s">
        <v>106</v>
      </c>
      <c r="S56" s="11"/>
      <c r="T56" s="10"/>
      <c r="U56" s="12">
        <v>126412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126412</v>
      </c>
      <c r="AC56" s="12">
        <v>126412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23">
        <f>126412+18729.92</f>
        <v>145141.91999999998</v>
      </c>
      <c r="AM56" s="12">
        <v>0</v>
      </c>
      <c r="AN56" s="12">
        <v>0</v>
      </c>
      <c r="AO56" s="12">
        <v>0</v>
      </c>
      <c r="AP56" s="12">
        <v>126412</v>
      </c>
      <c r="AQ56" s="12">
        <v>0</v>
      </c>
      <c r="AR56" s="12">
        <v>78278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12">
        <v>78278</v>
      </c>
      <c r="AZ56" s="12">
        <v>78278</v>
      </c>
      <c r="BA56" s="12">
        <v>0</v>
      </c>
      <c r="BB56" s="12">
        <v>0</v>
      </c>
      <c r="BC56" s="12">
        <v>0</v>
      </c>
      <c r="BD56" s="13">
        <v>0</v>
      </c>
      <c r="BE56" s="12">
        <v>0</v>
      </c>
      <c r="BF56" s="12">
        <v>0</v>
      </c>
      <c r="BG56" s="14">
        <v>0</v>
      </c>
      <c r="BH56" s="15">
        <v>0</v>
      </c>
      <c r="BI56" s="13">
        <v>0</v>
      </c>
      <c r="BJ56" s="12">
        <v>0</v>
      </c>
      <c r="BK56" s="12">
        <v>0</v>
      </c>
      <c r="BL56" s="15">
        <v>81943</v>
      </c>
      <c r="BM56" s="14">
        <v>0</v>
      </c>
      <c r="BN56" s="14">
        <v>0</v>
      </c>
    </row>
    <row r="57" spans="1:66" ht="27" thickBot="1" x14ac:dyDescent="0.35">
      <c r="A57" s="20" t="s">
        <v>110</v>
      </c>
      <c r="B57" s="21" t="s">
        <v>104</v>
      </c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22" t="s">
        <v>111</v>
      </c>
      <c r="R57" s="21"/>
      <c r="S57" s="11"/>
      <c r="T57" s="10"/>
      <c r="U57" s="12">
        <v>15195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15195</v>
      </c>
      <c r="AC57" s="12">
        <v>15195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23">
        <v>15195</v>
      </c>
      <c r="AM57" s="12">
        <v>0</v>
      </c>
      <c r="AN57" s="12">
        <v>0</v>
      </c>
      <c r="AO57" s="12">
        <v>0</v>
      </c>
      <c r="AP57" s="12">
        <v>15195</v>
      </c>
      <c r="AQ57" s="12">
        <v>0</v>
      </c>
      <c r="AR57" s="12">
        <v>15195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15195</v>
      </c>
      <c r="AZ57" s="12">
        <v>15195</v>
      </c>
      <c r="BA57" s="12">
        <v>0</v>
      </c>
      <c r="BB57" s="12">
        <v>0</v>
      </c>
      <c r="BC57" s="12">
        <v>0</v>
      </c>
      <c r="BD57" s="13">
        <v>0</v>
      </c>
      <c r="BE57" s="12">
        <v>0</v>
      </c>
      <c r="BF57" s="12">
        <v>0</v>
      </c>
      <c r="BG57" s="14">
        <v>0</v>
      </c>
      <c r="BH57" s="15">
        <v>0</v>
      </c>
      <c r="BI57" s="13">
        <v>0</v>
      </c>
      <c r="BJ57" s="12">
        <v>0</v>
      </c>
      <c r="BK57" s="12">
        <v>0</v>
      </c>
      <c r="BL57" s="15">
        <v>15195</v>
      </c>
      <c r="BM57" s="14">
        <v>0</v>
      </c>
      <c r="BN57" s="14">
        <v>0</v>
      </c>
    </row>
    <row r="58" spans="1:66" ht="16.2" thickBot="1" x14ac:dyDescent="0.35">
      <c r="A58" s="20" t="s">
        <v>112</v>
      </c>
      <c r="B58" s="21" t="s">
        <v>104</v>
      </c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22" t="s">
        <v>113</v>
      </c>
      <c r="R58" s="21" t="s">
        <v>106</v>
      </c>
      <c r="S58" s="11"/>
      <c r="T58" s="10"/>
      <c r="U58" s="12">
        <v>4195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4195</v>
      </c>
      <c r="AC58" s="12">
        <v>4195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23">
        <v>4195</v>
      </c>
      <c r="AM58" s="12">
        <v>0</v>
      </c>
      <c r="AN58" s="12">
        <v>0</v>
      </c>
      <c r="AO58" s="12">
        <v>0</v>
      </c>
      <c r="AP58" s="12">
        <v>4195</v>
      </c>
      <c r="AQ58" s="12">
        <v>0</v>
      </c>
      <c r="AR58" s="12">
        <v>4195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4195</v>
      </c>
      <c r="AZ58" s="12">
        <v>4195</v>
      </c>
      <c r="BA58" s="12">
        <v>0</v>
      </c>
      <c r="BB58" s="12">
        <v>0</v>
      </c>
      <c r="BC58" s="12">
        <v>0</v>
      </c>
      <c r="BD58" s="13">
        <v>0</v>
      </c>
      <c r="BE58" s="12">
        <v>0</v>
      </c>
      <c r="BF58" s="12">
        <v>0</v>
      </c>
      <c r="BG58" s="14">
        <v>0</v>
      </c>
      <c r="BH58" s="15">
        <v>0</v>
      </c>
      <c r="BI58" s="13">
        <v>0</v>
      </c>
      <c r="BJ58" s="12">
        <v>0</v>
      </c>
      <c r="BK58" s="12">
        <v>0</v>
      </c>
      <c r="BL58" s="15">
        <v>4195</v>
      </c>
      <c r="BM58" s="14">
        <v>0</v>
      </c>
      <c r="BN58" s="14">
        <v>0</v>
      </c>
    </row>
    <row r="59" spans="1:66" ht="16.2" thickBot="1" x14ac:dyDescent="0.35">
      <c r="A59" s="20" t="s">
        <v>114</v>
      </c>
      <c r="B59" s="21" t="s">
        <v>104</v>
      </c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22" t="s">
        <v>115</v>
      </c>
      <c r="R59" s="21" t="s">
        <v>106</v>
      </c>
      <c r="S59" s="11"/>
      <c r="T59" s="10"/>
      <c r="U59" s="12">
        <v>1000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1000</v>
      </c>
      <c r="AC59" s="12">
        <v>1000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23">
        <v>1000</v>
      </c>
      <c r="AM59" s="12">
        <v>0</v>
      </c>
      <c r="AN59" s="12">
        <v>0</v>
      </c>
      <c r="AO59" s="12">
        <v>0</v>
      </c>
      <c r="AP59" s="12">
        <v>1000</v>
      </c>
      <c r="AQ59" s="12">
        <v>0</v>
      </c>
      <c r="AR59" s="12">
        <v>1000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1000</v>
      </c>
      <c r="AZ59" s="12">
        <v>1000</v>
      </c>
      <c r="BA59" s="12">
        <v>0</v>
      </c>
      <c r="BB59" s="12">
        <v>0</v>
      </c>
      <c r="BC59" s="12">
        <v>0</v>
      </c>
      <c r="BD59" s="13">
        <v>0</v>
      </c>
      <c r="BE59" s="12">
        <v>0</v>
      </c>
      <c r="BF59" s="12">
        <v>0</v>
      </c>
      <c r="BG59" s="14">
        <v>0</v>
      </c>
      <c r="BH59" s="15">
        <v>0</v>
      </c>
      <c r="BI59" s="13">
        <v>0</v>
      </c>
      <c r="BJ59" s="12">
        <v>0</v>
      </c>
      <c r="BK59" s="12">
        <v>0</v>
      </c>
      <c r="BL59" s="15">
        <v>1000</v>
      </c>
      <c r="BM59" s="14">
        <v>0</v>
      </c>
      <c r="BN59" s="14">
        <v>0</v>
      </c>
    </row>
    <row r="60" spans="1:66" ht="16.2" thickBot="1" x14ac:dyDescent="0.35">
      <c r="A60" s="20" t="s">
        <v>116</v>
      </c>
      <c r="B60" s="21" t="s">
        <v>104</v>
      </c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22" t="s">
        <v>117</v>
      </c>
      <c r="R60" s="21" t="s">
        <v>118</v>
      </c>
      <c r="S60" s="11"/>
      <c r="T60" s="10"/>
      <c r="U60" s="12">
        <v>10000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10000</v>
      </c>
      <c r="AC60" s="12">
        <v>10000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23">
        <v>10000</v>
      </c>
      <c r="AM60" s="12">
        <v>0</v>
      </c>
      <c r="AN60" s="12">
        <v>0</v>
      </c>
      <c r="AO60" s="12">
        <v>0</v>
      </c>
      <c r="AP60" s="12">
        <v>10000</v>
      </c>
      <c r="AQ60" s="12">
        <v>0</v>
      </c>
      <c r="AR60" s="12">
        <v>10000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12">
        <v>10000</v>
      </c>
      <c r="AZ60" s="12">
        <v>10000</v>
      </c>
      <c r="BA60" s="12">
        <v>0</v>
      </c>
      <c r="BB60" s="12">
        <v>0</v>
      </c>
      <c r="BC60" s="12">
        <v>0</v>
      </c>
      <c r="BD60" s="13">
        <v>0</v>
      </c>
      <c r="BE60" s="12">
        <v>0</v>
      </c>
      <c r="BF60" s="12">
        <v>0</v>
      </c>
      <c r="BG60" s="14">
        <v>0</v>
      </c>
      <c r="BH60" s="15">
        <v>0</v>
      </c>
      <c r="BI60" s="13">
        <v>0</v>
      </c>
      <c r="BJ60" s="12">
        <v>0</v>
      </c>
      <c r="BK60" s="12">
        <v>0</v>
      </c>
      <c r="BL60" s="15">
        <v>10000</v>
      </c>
      <c r="BM60" s="14">
        <v>0</v>
      </c>
      <c r="BN60" s="14">
        <v>0</v>
      </c>
    </row>
    <row r="61" spans="1:66" ht="53.4" thickBot="1" x14ac:dyDescent="0.35">
      <c r="A61" s="24" t="s">
        <v>119</v>
      </c>
      <c r="B61" s="21" t="s">
        <v>120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22"/>
      <c r="R61" s="21"/>
      <c r="S61" s="11"/>
      <c r="T61" s="10"/>
      <c r="U61" s="12">
        <v>700</v>
      </c>
      <c r="V61" s="12">
        <v>0</v>
      </c>
      <c r="W61" s="12">
        <v>0</v>
      </c>
      <c r="X61" s="12">
        <v>700</v>
      </c>
      <c r="Y61" s="12">
        <v>700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23">
        <v>700</v>
      </c>
      <c r="AM61" s="12">
        <v>0</v>
      </c>
      <c r="AN61" s="12">
        <v>700</v>
      </c>
      <c r="AO61" s="12">
        <v>0</v>
      </c>
      <c r="AP61" s="12">
        <v>0</v>
      </c>
      <c r="AQ61" s="12">
        <v>0</v>
      </c>
      <c r="AR61" s="12">
        <v>700</v>
      </c>
      <c r="AS61" s="12">
        <v>0</v>
      </c>
      <c r="AT61" s="12">
        <v>0</v>
      </c>
      <c r="AU61" s="12">
        <v>700</v>
      </c>
      <c r="AV61" s="12">
        <v>700</v>
      </c>
      <c r="AW61" s="12">
        <v>0</v>
      </c>
      <c r="AX61" s="12">
        <v>0</v>
      </c>
      <c r="AY61" s="12">
        <v>0</v>
      </c>
      <c r="AZ61" s="12">
        <v>0</v>
      </c>
      <c r="BA61" s="12">
        <v>0</v>
      </c>
      <c r="BB61" s="12">
        <v>0</v>
      </c>
      <c r="BC61" s="12">
        <v>0</v>
      </c>
      <c r="BD61" s="13">
        <v>0</v>
      </c>
      <c r="BE61" s="12">
        <v>0</v>
      </c>
      <c r="BF61" s="12">
        <v>0</v>
      </c>
      <c r="BG61" s="14">
        <v>0</v>
      </c>
      <c r="BH61" s="15">
        <v>0</v>
      </c>
      <c r="BI61" s="13">
        <v>0</v>
      </c>
      <c r="BJ61" s="12">
        <v>700</v>
      </c>
      <c r="BK61" s="12">
        <v>0</v>
      </c>
      <c r="BL61" s="15">
        <v>0</v>
      </c>
      <c r="BM61" s="14">
        <v>0</v>
      </c>
      <c r="BN61" s="14">
        <v>0</v>
      </c>
    </row>
    <row r="62" spans="1:66" ht="66.599999999999994" thickBot="1" x14ac:dyDescent="0.35">
      <c r="A62" s="24" t="s">
        <v>121</v>
      </c>
      <c r="B62" s="21" t="s">
        <v>120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22" t="s">
        <v>57</v>
      </c>
      <c r="R62" s="21"/>
      <c r="S62" s="11"/>
      <c r="T62" s="10"/>
      <c r="U62" s="12">
        <v>700</v>
      </c>
      <c r="V62" s="12">
        <v>0</v>
      </c>
      <c r="W62" s="12">
        <v>0</v>
      </c>
      <c r="X62" s="12">
        <v>700</v>
      </c>
      <c r="Y62" s="12">
        <v>700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23">
        <v>700</v>
      </c>
      <c r="AM62" s="12">
        <v>0</v>
      </c>
      <c r="AN62" s="12">
        <v>700</v>
      </c>
      <c r="AO62" s="12">
        <v>0</v>
      </c>
      <c r="AP62" s="12">
        <v>0</v>
      </c>
      <c r="AQ62" s="12">
        <v>0</v>
      </c>
      <c r="AR62" s="12">
        <v>700</v>
      </c>
      <c r="AS62" s="12">
        <v>0</v>
      </c>
      <c r="AT62" s="12">
        <v>0</v>
      </c>
      <c r="AU62" s="12">
        <v>700</v>
      </c>
      <c r="AV62" s="12">
        <v>700</v>
      </c>
      <c r="AW62" s="12">
        <v>0</v>
      </c>
      <c r="AX62" s="12">
        <v>0</v>
      </c>
      <c r="AY62" s="12">
        <v>0</v>
      </c>
      <c r="AZ62" s="12">
        <v>0</v>
      </c>
      <c r="BA62" s="12">
        <v>0</v>
      </c>
      <c r="BB62" s="12">
        <v>0</v>
      </c>
      <c r="BC62" s="12">
        <v>0</v>
      </c>
      <c r="BD62" s="13">
        <v>0</v>
      </c>
      <c r="BE62" s="12">
        <v>0</v>
      </c>
      <c r="BF62" s="12">
        <v>0</v>
      </c>
      <c r="BG62" s="14">
        <v>0</v>
      </c>
      <c r="BH62" s="15">
        <v>0</v>
      </c>
      <c r="BI62" s="13">
        <v>0</v>
      </c>
      <c r="BJ62" s="12">
        <v>700</v>
      </c>
      <c r="BK62" s="12">
        <v>0</v>
      </c>
      <c r="BL62" s="15">
        <v>0</v>
      </c>
      <c r="BM62" s="14">
        <v>0</v>
      </c>
      <c r="BN62" s="14">
        <v>0</v>
      </c>
    </row>
    <row r="63" spans="1:66" ht="16.2" thickBot="1" x14ac:dyDescent="0.35">
      <c r="A63" s="20" t="s">
        <v>58</v>
      </c>
      <c r="B63" s="21" t="s">
        <v>120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22" t="s">
        <v>59</v>
      </c>
      <c r="R63" s="21" t="s">
        <v>122</v>
      </c>
      <c r="S63" s="11"/>
      <c r="T63" s="10"/>
      <c r="U63" s="12">
        <v>700</v>
      </c>
      <c r="V63" s="12">
        <v>0</v>
      </c>
      <c r="W63" s="12">
        <v>0</v>
      </c>
      <c r="X63" s="12">
        <v>700</v>
      </c>
      <c r="Y63" s="12">
        <v>700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2">
        <v>0</v>
      </c>
      <c r="AK63" s="12">
        <v>0</v>
      </c>
      <c r="AL63" s="23">
        <v>700</v>
      </c>
      <c r="AM63" s="12">
        <v>0</v>
      </c>
      <c r="AN63" s="12">
        <v>700</v>
      </c>
      <c r="AO63" s="12">
        <v>0</v>
      </c>
      <c r="AP63" s="12">
        <v>0</v>
      </c>
      <c r="AQ63" s="12">
        <v>0</v>
      </c>
      <c r="AR63" s="12">
        <v>700</v>
      </c>
      <c r="AS63" s="12">
        <v>0</v>
      </c>
      <c r="AT63" s="12">
        <v>0</v>
      </c>
      <c r="AU63" s="12">
        <v>700</v>
      </c>
      <c r="AV63" s="12">
        <v>700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3">
        <v>0</v>
      </c>
      <c r="BE63" s="12">
        <v>0</v>
      </c>
      <c r="BF63" s="12">
        <v>0</v>
      </c>
      <c r="BG63" s="14">
        <v>0</v>
      </c>
      <c r="BH63" s="15">
        <v>0</v>
      </c>
      <c r="BI63" s="13">
        <v>0</v>
      </c>
      <c r="BJ63" s="12">
        <v>700</v>
      </c>
      <c r="BK63" s="12">
        <v>0</v>
      </c>
      <c r="BL63" s="15">
        <v>0</v>
      </c>
      <c r="BM63" s="14">
        <v>0</v>
      </c>
      <c r="BN63" s="14">
        <v>0</v>
      </c>
    </row>
    <row r="64" spans="1:66" ht="16.2" thickBot="1" x14ac:dyDescent="0.35">
      <c r="A64" s="16" t="s">
        <v>123</v>
      </c>
      <c r="B64" s="17" t="s">
        <v>124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8"/>
      <c r="R64" s="17"/>
      <c r="S64" s="11"/>
      <c r="T64" s="10"/>
      <c r="U64" s="12">
        <v>451128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451128</v>
      </c>
      <c r="AC64" s="12">
        <v>451128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9">
        <f>AL65</f>
        <v>545113</v>
      </c>
      <c r="AM64" s="12">
        <v>0</v>
      </c>
      <c r="AN64" s="12">
        <v>0</v>
      </c>
      <c r="AO64" s="12">
        <v>0</v>
      </c>
      <c r="AP64" s="12">
        <v>451128</v>
      </c>
      <c r="AQ64" s="12">
        <v>0</v>
      </c>
      <c r="AR64" s="12">
        <v>473640</v>
      </c>
      <c r="AS64" s="12">
        <v>0</v>
      </c>
      <c r="AT64" s="12">
        <v>0</v>
      </c>
      <c r="AU64" s="12">
        <v>0</v>
      </c>
      <c r="AV64" s="12">
        <v>0</v>
      </c>
      <c r="AW64" s="12">
        <v>0</v>
      </c>
      <c r="AX64" s="12">
        <v>0</v>
      </c>
      <c r="AY64" s="12">
        <v>473640</v>
      </c>
      <c r="AZ64" s="12">
        <v>473640</v>
      </c>
      <c r="BA64" s="12">
        <v>0</v>
      </c>
      <c r="BB64" s="12">
        <v>0</v>
      </c>
      <c r="BC64" s="12">
        <v>0</v>
      </c>
      <c r="BD64" s="13">
        <v>0</v>
      </c>
      <c r="BE64" s="12">
        <v>0</v>
      </c>
      <c r="BF64" s="12">
        <v>0</v>
      </c>
      <c r="BG64" s="14">
        <v>0</v>
      </c>
      <c r="BH64" s="15">
        <v>0</v>
      </c>
      <c r="BI64" s="13">
        <v>0</v>
      </c>
      <c r="BJ64" s="12">
        <v>0</v>
      </c>
      <c r="BK64" s="12">
        <v>0</v>
      </c>
      <c r="BL64" s="15">
        <v>497376</v>
      </c>
      <c r="BM64" s="14">
        <v>0</v>
      </c>
      <c r="BN64" s="14">
        <v>0</v>
      </c>
    </row>
    <row r="65" spans="1:66" ht="27" thickBot="1" x14ac:dyDescent="0.35">
      <c r="A65" s="20" t="s">
        <v>125</v>
      </c>
      <c r="B65" s="21" t="s">
        <v>126</v>
      </c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22"/>
      <c r="R65" s="21"/>
      <c r="S65" s="11"/>
      <c r="T65" s="10"/>
      <c r="U65" s="12">
        <v>451128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451128</v>
      </c>
      <c r="AC65" s="12">
        <v>451128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23">
        <f>AL66</f>
        <v>545113</v>
      </c>
      <c r="AM65" s="12">
        <v>0</v>
      </c>
      <c r="AN65" s="12">
        <v>0</v>
      </c>
      <c r="AO65" s="12">
        <v>0</v>
      </c>
      <c r="AP65" s="12">
        <v>451128</v>
      </c>
      <c r="AQ65" s="12">
        <v>0</v>
      </c>
      <c r="AR65" s="12">
        <v>473640</v>
      </c>
      <c r="AS65" s="12">
        <v>0</v>
      </c>
      <c r="AT65" s="12">
        <v>0</v>
      </c>
      <c r="AU65" s="12">
        <v>0</v>
      </c>
      <c r="AV65" s="12">
        <v>0</v>
      </c>
      <c r="AW65" s="12">
        <v>0</v>
      </c>
      <c r="AX65" s="12">
        <v>0</v>
      </c>
      <c r="AY65" s="12">
        <v>473640</v>
      </c>
      <c r="AZ65" s="12">
        <v>473640</v>
      </c>
      <c r="BA65" s="12">
        <v>0</v>
      </c>
      <c r="BB65" s="12">
        <v>0</v>
      </c>
      <c r="BC65" s="12">
        <v>0</v>
      </c>
      <c r="BD65" s="13">
        <v>0</v>
      </c>
      <c r="BE65" s="12">
        <v>0</v>
      </c>
      <c r="BF65" s="12">
        <v>0</v>
      </c>
      <c r="BG65" s="14">
        <v>0</v>
      </c>
      <c r="BH65" s="15">
        <v>0</v>
      </c>
      <c r="BI65" s="13">
        <v>0</v>
      </c>
      <c r="BJ65" s="12">
        <v>0</v>
      </c>
      <c r="BK65" s="12">
        <v>0</v>
      </c>
      <c r="BL65" s="15">
        <v>497376</v>
      </c>
      <c r="BM65" s="14">
        <v>0</v>
      </c>
      <c r="BN65" s="14">
        <v>0</v>
      </c>
    </row>
    <row r="66" spans="1:66" ht="27" thickBot="1" x14ac:dyDescent="0.35">
      <c r="A66" s="20" t="s">
        <v>127</v>
      </c>
      <c r="B66" s="21" t="s">
        <v>126</v>
      </c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22" t="s">
        <v>128</v>
      </c>
      <c r="R66" s="21"/>
      <c r="S66" s="11"/>
      <c r="T66" s="10"/>
      <c r="U66" s="12">
        <v>451128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451128</v>
      </c>
      <c r="AC66" s="12">
        <v>451128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23">
        <f>AL67</f>
        <v>545113</v>
      </c>
      <c r="AM66" s="12">
        <v>0</v>
      </c>
      <c r="AN66" s="12">
        <v>0</v>
      </c>
      <c r="AO66" s="12">
        <v>0</v>
      </c>
      <c r="AP66" s="12">
        <v>451128</v>
      </c>
      <c r="AQ66" s="12">
        <v>0</v>
      </c>
      <c r="AR66" s="12">
        <v>473640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12">
        <v>473640</v>
      </c>
      <c r="AZ66" s="12">
        <v>473640</v>
      </c>
      <c r="BA66" s="12">
        <v>0</v>
      </c>
      <c r="BB66" s="12">
        <v>0</v>
      </c>
      <c r="BC66" s="12">
        <v>0</v>
      </c>
      <c r="BD66" s="13">
        <v>0</v>
      </c>
      <c r="BE66" s="12">
        <v>0</v>
      </c>
      <c r="BF66" s="12">
        <v>0</v>
      </c>
      <c r="BG66" s="14">
        <v>0</v>
      </c>
      <c r="BH66" s="15">
        <v>0</v>
      </c>
      <c r="BI66" s="13">
        <v>0</v>
      </c>
      <c r="BJ66" s="12">
        <v>0</v>
      </c>
      <c r="BK66" s="12">
        <v>0</v>
      </c>
      <c r="BL66" s="15">
        <v>497376</v>
      </c>
      <c r="BM66" s="14">
        <v>0</v>
      </c>
      <c r="BN66" s="14">
        <v>0</v>
      </c>
    </row>
    <row r="67" spans="1:66" ht="16.2" thickBot="1" x14ac:dyDescent="0.35">
      <c r="A67" s="20" t="s">
        <v>129</v>
      </c>
      <c r="B67" s="21" t="s">
        <v>126</v>
      </c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22" t="s">
        <v>130</v>
      </c>
      <c r="R67" s="21" t="s">
        <v>131</v>
      </c>
      <c r="S67" s="11"/>
      <c r="T67" s="10"/>
      <c r="U67" s="12">
        <v>451128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451128</v>
      </c>
      <c r="AC67" s="12">
        <v>451128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23">
        <f>451128+93985</f>
        <v>545113</v>
      </c>
      <c r="AM67" s="12">
        <v>0</v>
      </c>
      <c r="AN67" s="12">
        <v>0</v>
      </c>
      <c r="AO67" s="12">
        <v>0</v>
      </c>
      <c r="AP67" s="12">
        <v>451128</v>
      </c>
      <c r="AQ67" s="12">
        <v>0</v>
      </c>
      <c r="AR67" s="12">
        <v>473640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12">
        <v>473640</v>
      </c>
      <c r="AZ67" s="12">
        <v>473640</v>
      </c>
      <c r="BA67" s="12">
        <v>0</v>
      </c>
      <c r="BB67" s="12">
        <v>0</v>
      </c>
      <c r="BC67" s="12">
        <v>0</v>
      </c>
      <c r="BD67" s="13">
        <v>0</v>
      </c>
      <c r="BE67" s="12">
        <v>0</v>
      </c>
      <c r="BF67" s="12">
        <v>0</v>
      </c>
      <c r="BG67" s="14">
        <v>0</v>
      </c>
      <c r="BH67" s="15">
        <v>0</v>
      </c>
      <c r="BI67" s="13">
        <v>0</v>
      </c>
      <c r="BJ67" s="12">
        <v>0</v>
      </c>
      <c r="BK67" s="12">
        <v>0</v>
      </c>
      <c r="BL67" s="15">
        <v>497376</v>
      </c>
      <c r="BM67" s="14">
        <v>0</v>
      </c>
      <c r="BN67" s="14">
        <v>0</v>
      </c>
    </row>
    <row r="68" spans="1:66" ht="16.2" thickBot="1" x14ac:dyDescent="0.35">
      <c r="A68" s="16" t="s">
        <v>132</v>
      </c>
      <c r="B68" s="17" t="s">
        <v>133</v>
      </c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8"/>
      <c r="R68" s="17"/>
      <c r="S68" s="11"/>
      <c r="T68" s="10"/>
      <c r="U68" s="12">
        <v>1613317.02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1540636.02</v>
      </c>
      <c r="AC68" s="12">
        <v>1613317.02</v>
      </c>
      <c r="AD68" s="12">
        <v>0</v>
      </c>
      <c r="AE68" s="12">
        <v>0</v>
      </c>
      <c r="AF68" s="12">
        <v>-72681</v>
      </c>
      <c r="AG68" s="12">
        <v>0</v>
      </c>
      <c r="AH68" s="12">
        <v>0</v>
      </c>
      <c r="AI68" s="12">
        <v>0</v>
      </c>
      <c r="AJ68" s="12">
        <v>-72681</v>
      </c>
      <c r="AK68" s="12">
        <v>0</v>
      </c>
      <c r="AL68" s="19">
        <v>1540636.02</v>
      </c>
      <c r="AM68" s="12">
        <v>0</v>
      </c>
      <c r="AN68" s="12">
        <v>0</v>
      </c>
      <c r="AO68" s="12">
        <v>0</v>
      </c>
      <c r="AP68" s="12">
        <v>1540636.02</v>
      </c>
      <c r="AQ68" s="12">
        <v>0</v>
      </c>
      <c r="AR68" s="12">
        <v>1613317.02</v>
      </c>
      <c r="AS68" s="12">
        <v>0</v>
      </c>
      <c r="AT68" s="12">
        <v>0</v>
      </c>
      <c r="AU68" s="12">
        <v>0</v>
      </c>
      <c r="AV68" s="12">
        <v>0</v>
      </c>
      <c r="AW68" s="12">
        <v>0</v>
      </c>
      <c r="AX68" s="12">
        <v>0</v>
      </c>
      <c r="AY68" s="12">
        <v>1540636.02</v>
      </c>
      <c r="AZ68" s="12">
        <v>1613317.02</v>
      </c>
      <c r="BA68" s="12">
        <v>0</v>
      </c>
      <c r="BB68" s="12">
        <v>0</v>
      </c>
      <c r="BC68" s="12">
        <v>-72681</v>
      </c>
      <c r="BD68" s="13">
        <v>0</v>
      </c>
      <c r="BE68" s="12">
        <v>0</v>
      </c>
      <c r="BF68" s="12">
        <v>0</v>
      </c>
      <c r="BG68" s="14">
        <v>-72681</v>
      </c>
      <c r="BH68" s="15">
        <v>0</v>
      </c>
      <c r="BI68" s="13">
        <v>0</v>
      </c>
      <c r="BJ68" s="12">
        <v>0</v>
      </c>
      <c r="BK68" s="12">
        <v>0</v>
      </c>
      <c r="BL68" s="15">
        <v>1540636.02</v>
      </c>
      <c r="BM68" s="14">
        <v>0</v>
      </c>
      <c r="BN68" s="14">
        <v>0</v>
      </c>
    </row>
    <row r="69" spans="1:66" ht="40.200000000000003" thickBot="1" x14ac:dyDescent="0.35">
      <c r="A69" s="20" t="s">
        <v>134</v>
      </c>
      <c r="B69" s="21" t="s">
        <v>135</v>
      </c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22"/>
      <c r="R69" s="21"/>
      <c r="S69" s="11"/>
      <c r="T69" s="10"/>
      <c r="U69" s="12">
        <v>1613317.02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1540636.02</v>
      </c>
      <c r="AC69" s="12">
        <v>1613317.02</v>
      </c>
      <c r="AD69" s="12">
        <v>0</v>
      </c>
      <c r="AE69" s="12">
        <v>0</v>
      </c>
      <c r="AF69" s="12">
        <v>-72681</v>
      </c>
      <c r="AG69" s="12">
        <v>0</v>
      </c>
      <c r="AH69" s="12">
        <v>0</v>
      </c>
      <c r="AI69" s="12">
        <v>0</v>
      </c>
      <c r="AJ69" s="12">
        <v>-72681</v>
      </c>
      <c r="AK69" s="12">
        <v>0</v>
      </c>
      <c r="AL69" s="23">
        <v>1540636.02</v>
      </c>
      <c r="AM69" s="12">
        <v>0</v>
      </c>
      <c r="AN69" s="12">
        <v>0</v>
      </c>
      <c r="AO69" s="12">
        <v>0</v>
      </c>
      <c r="AP69" s="12">
        <v>1540636.02</v>
      </c>
      <c r="AQ69" s="12">
        <v>0</v>
      </c>
      <c r="AR69" s="12">
        <v>1613317.02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12">
        <v>1540636.02</v>
      </c>
      <c r="AZ69" s="12">
        <v>1613317.02</v>
      </c>
      <c r="BA69" s="12">
        <v>0</v>
      </c>
      <c r="BB69" s="12">
        <v>0</v>
      </c>
      <c r="BC69" s="12">
        <v>-72681</v>
      </c>
      <c r="BD69" s="13">
        <v>0</v>
      </c>
      <c r="BE69" s="12">
        <v>0</v>
      </c>
      <c r="BF69" s="12">
        <v>0</v>
      </c>
      <c r="BG69" s="14">
        <v>-72681</v>
      </c>
      <c r="BH69" s="15">
        <v>0</v>
      </c>
      <c r="BI69" s="13">
        <v>0</v>
      </c>
      <c r="BJ69" s="12">
        <v>0</v>
      </c>
      <c r="BK69" s="12">
        <v>0</v>
      </c>
      <c r="BL69" s="15">
        <v>1540636.02</v>
      </c>
      <c r="BM69" s="14">
        <v>0</v>
      </c>
      <c r="BN69" s="14">
        <v>0</v>
      </c>
    </row>
    <row r="70" spans="1:66" ht="40.200000000000003" thickBot="1" x14ac:dyDescent="0.35">
      <c r="A70" s="20" t="s">
        <v>136</v>
      </c>
      <c r="B70" s="21" t="s">
        <v>135</v>
      </c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22" t="s">
        <v>137</v>
      </c>
      <c r="R70" s="21"/>
      <c r="S70" s="11"/>
      <c r="T70" s="10"/>
      <c r="U70" s="12">
        <v>1613317.02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1540636.02</v>
      </c>
      <c r="AC70" s="12">
        <v>1613317.02</v>
      </c>
      <c r="AD70" s="12">
        <v>0</v>
      </c>
      <c r="AE70" s="12">
        <v>0</v>
      </c>
      <c r="AF70" s="12">
        <v>-72681</v>
      </c>
      <c r="AG70" s="12">
        <v>0</v>
      </c>
      <c r="AH70" s="12">
        <v>0</v>
      </c>
      <c r="AI70" s="12">
        <v>0</v>
      </c>
      <c r="AJ70" s="12">
        <v>-72681</v>
      </c>
      <c r="AK70" s="12">
        <v>0</v>
      </c>
      <c r="AL70" s="23">
        <v>1540636.02</v>
      </c>
      <c r="AM70" s="12">
        <v>0</v>
      </c>
      <c r="AN70" s="12">
        <v>0</v>
      </c>
      <c r="AO70" s="12">
        <v>0</v>
      </c>
      <c r="AP70" s="12">
        <v>1540636.02</v>
      </c>
      <c r="AQ70" s="12">
        <v>0</v>
      </c>
      <c r="AR70" s="12">
        <v>1613317.02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12">
        <v>1540636.02</v>
      </c>
      <c r="AZ70" s="12">
        <v>1613317.02</v>
      </c>
      <c r="BA70" s="12">
        <v>0</v>
      </c>
      <c r="BB70" s="12">
        <v>0</v>
      </c>
      <c r="BC70" s="12">
        <v>-72681</v>
      </c>
      <c r="BD70" s="13">
        <v>0</v>
      </c>
      <c r="BE70" s="12">
        <v>0</v>
      </c>
      <c r="BF70" s="12">
        <v>0</v>
      </c>
      <c r="BG70" s="14">
        <v>-72681</v>
      </c>
      <c r="BH70" s="15">
        <v>0</v>
      </c>
      <c r="BI70" s="13">
        <v>0</v>
      </c>
      <c r="BJ70" s="12">
        <v>0</v>
      </c>
      <c r="BK70" s="12">
        <v>0</v>
      </c>
      <c r="BL70" s="15">
        <v>1540636.02</v>
      </c>
      <c r="BM70" s="14">
        <v>0</v>
      </c>
      <c r="BN70" s="14">
        <v>0</v>
      </c>
    </row>
    <row r="71" spans="1:66" ht="16.2" thickBot="1" x14ac:dyDescent="0.35">
      <c r="A71" s="20" t="s">
        <v>138</v>
      </c>
      <c r="B71" s="21" t="s">
        <v>135</v>
      </c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22" t="s">
        <v>139</v>
      </c>
      <c r="R71" s="21" t="s">
        <v>140</v>
      </c>
      <c r="S71" s="11"/>
      <c r="T71" s="10"/>
      <c r="U71" s="12">
        <v>1613317.02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1540636.02</v>
      </c>
      <c r="AC71" s="12">
        <v>1613317.02</v>
      </c>
      <c r="AD71" s="12">
        <v>0</v>
      </c>
      <c r="AE71" s="12">
        <v>0</v>
      </c>
      <c r="AF71" s="12">
        <v>-72681</v>
      </c>
      <c r="AG71" s="12">
        <v>0</v>
      </c>
      <c r="AH71" s="12">
        <v>0</v>
      </c>
      <c r="AI71" s="12">
        <v>0</v>
      </c>
      <c r="AJ71" s="12">
        <v>-72681</v>
      </c>
      <c r="AK71" s="12">
        <v>0</v>
      </c>
      <c r="AL71" s="23">
        <v>1540636.02</v>
      </c>
      <c r="AM71" s="12">
        <v>0</v>
      </c>
      <c r="AN71" s="12">
        <v>0</v>
      </c>
      <c r="AO71" s="12">
        <v>0</v>
      </c>
      <c r="AP71" s="12">
        <v>1540636.02</v>
      </c>
      <c r="AQ71" s="12">
        <v>0</v>
      </c>
      <c r="AR71" s="12">
        <v>1613317.02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12">
        <v>1540636.02</v>
      </c>
      <c r="AZ71" s="12">
        <v>1613317.02</v>
      </c>
      <c r="BA71" s="12">
        <v>0</v>
      </c>
      <c r="BB71" s="12">
        <v>0</v>
      </c>
      <c r="BC71" s="12">
        <v>-72681</v>
      </c>
      <c r="BD71" s="13">
        <v>0</v>
      </c>
      <c r="BE71" s="12">
        <v>0</v>
      </c>
      <c r="BF71" s="12">
        <v>0</v>
      </c>
      <c r="BG71" s="14">
        <v>-72681</v>
      </c>
      <c r="BH71" s="15">
        <v>0</v>
      </c>
      <c r="BI71" s="13">
        <v>0</v>
      </c>
      <c r="BJ71" s="12">
        <v>0</v>
      </c>
      <c r="BK71" s="12">
        <v>0</v>
      </c>
      <c r="BL71" s="15">
        <v>1540636.02</v>
      </c>
      <c r="BM71" s="14">
        <v>0</v>
      </c>
      <c r="BN71" s="14">
        <v>0</v>
      </c>
    </row>
    <row r="72" spans="1:66" ht="27" thickBot="1" x14ac:dyDescent="0.35">
      <c r="A72" s="16" t="s">
        <v>141</v>
      </c>
      <c r="B72" s="17" t="s">
        <v>142</v>
      </c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8"/>
      <c r="R72" s="17"/>
      <c r="S72" s="11"/>
      <c r="T72" s="10"/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600000</v>
      </c>
      <c r="AC72" s="12">
        <v>0</v>
      </c>
      <c r="AD72" s="12">
        <v>0</v>
      </c>
      <c r="AE72" s="12">
        <v>0</v>
      </c>
      <c r="AF72" s="12">
        <v>600000</v>
      </c>
      <c r="AG72" s="12">
        <v>0</v>
      </c>
      <c r="AH72" s="12">
        <v>0</v>
      </c>
      <c r="AI72" s="12">
        <v>0</v>
      </c>
      <c r="AJ72" s="12">
        <v>600000</v>
      </c>
      <c r="AK72" s="12">
        <v>0</v>
      </c>
      <c r="AL72" s="19">
        <v>600000</v>
      </c>
      <c r="AM72" s="12">
        <v>0</v>
      </c>
      <c r="AN72" s="12">
        <v>0</v>
      </c>
      <c r="AO72" s="12">
        <v>0</v>
      </c>
      <c r="AP72" s="12">
        <v>600000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0</v>
      </c>
      <c r="AY72" s="12">
        <v>0</v>
      </c>
      <c r="AZ72" s="12">
        <v>0</v>
      </c>
      <c r="BA72" s="12">
        <v>0</v>
      </c>
      <c r="BB72" s="12">
        <v>0</v>
      </c>
      <c r="BC72" s="12">
        <v>0</v>
      </c>
      <c r="BD72" s="13">
        <v>0</v>
      </c>
      <c r="BE72" s="12">
        <v>0</v>
      </c>
      <c r="BF72" s="12">
        <v>0</v>
      </c>
      <c r="BG72" s="14">
        <v>0</v>
      </c>
      <c r="BH72" s="15">
        <v>0</v>
      </c>
      <c r="BI72" s="13">
        <v>0</v>
      </c>
      <c r="BJ72" s="12">
        <v>0</v>
      </c>
      <c r="BK72" s="12">
        <v>0</v>
      </c>
      <c r="BL72" s="15">
        <v>0</v>
      </c>
      <c r="BM72" s="14">
        <v>0</v>
      </c>
      <c r="BN72" s="14">
        <v>0</v>
      </c>
    </row>
    <row r="73" spans="1:66" ht="16.2" thickBot="1" x14ac:dyDescent="0.35">
      <c r="A73" s="20" t="s">
        <v>143</v>
      </c>
      <c r="B73" s="21" t="s">
        <v>144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22"/>
      <c r="R73" s="21"/>
      <c r="S73" s="11"/>
      <c r="T73" s="10"/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600000</v>
      </c>
      <c r="AC73" s="12">
        <v>0</v>
      </c>
      <c r="AD73" s="12">
        <v>0</v>
      </c>
      <c r="AE73" s="12">
        <v>0</v>
      </c>
      <c r="AF73" s="12">
        <v>600000</v>
      </c>
      <c r="AG73" s="12">
        <v>0</v>
      </c>
      <c r="AH73" s="12">
        <v>0</v>
      </c>
      <c r="AI73" s="12">
        <v>0</v>
      </c>
      <c r="AJ73" s="12">
        <v>600000</v>
      </c>
      <c r="AK73" s="12">
        <v>0</v>
      </c>
      <c r="AL73" s="23">
        <v>600000</v>
      </c>
      <c r="AM73" s="12">
        <v>0</v>
      </c>
      <c r="AN73" s="12">
        <v>0</v>
      </c>
      <c r="AO73" s="12">
        <v>0</v>
      </c>
      <c r="AP73" s="12">
        <v>600000</v>
      </c>
      <c r="AQ73" s="12">
        <v>0</v>
      </c>
      <c r="AR73" s="12">
        <v>0</v>
      </c>
      <c r="AS73" s="12">
        <v>0</v>
      </c>
      <c r="AT73" s="12">
        <v>0</v>
      </c>
      <c r="AU73" s="12">
        <v>0</v>
      </c>
      <c r="AV73" s="12">
        <v>0</v>
      </c>
      <c r="AW73" s="12">
        <v>0</v>
      </c>
      <c r="AX73" s="12">
        <v>0</v>
      </c>
      <c r="AY73" s="12">
        <v>0</v>
      </c>
      <c r="AZ73" s="12">
        <v>0</v>
      </c>
      <c r="BA73" s="12">
        <v>0</v>
      </c>
      <c r="BB73" s="12">
        <v>0</v>
      </c>
      <c r="BC73" s="12">
        <v>0</v>
      </c>
      <c r="BD73" s="13">
        <v>0</v>
      </c>
      <c r="BE73" s="12">
        <v>0</v>
      </c>
      <c r="BF73" s="12">
        <v>0</v>
      </c>
      <c r="BG73" s="14">
        <v>0</v>
      </c>
      <c r="BH73" s="15">
        <v>0</v>
      </c>
      <c r="BI73" s="13">
        <v>0</v>
      </c>
      <c r="BJ73" s="12">
        <v>0</v>
      </c>
      <c r="BK73" s="12">
        <v>0</v>
      </c>
      <c r="BL73" s="15">
        <v>0</v>
      </c>
      <c r="BM73" s="14">
        <v>0</v>
      </c>
      <c r="BN73" s="14">
        <v>0</v>
      </c>
    </row>
    <row r="74" spans="1:66" ht="27" thickBot="1" x14ac:dyDescent="0.35">
      <c r="A74" s="20" t="s">
        <v>145</v>
      </c>
      <c r="B74" s="21" t="s">
        <v>144</v>
      </c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22" t="s">
        <v>57</v>
      </c>
      <c r="R74" s="21"/>
      <c r="S74" s="11"/>
      <c r="T74" s="10"/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600000</v>
      </c>
      <c r="AC74" s="12">
        <v>0</v>
      </c>
      <c r="AD74" s="12">
        <v>0</v>
      </c>
      <c r="AE74" s="12">
        <v>0</v>
      </c>
      <c r="AF74" s="12">
        <v>600000</v>
      </c>
      <c r="AG74" s="12">
        <v>0</v>
      </c>
      <c r="AH74" s="12">
        <v>0</v>
      </c>
      <c r="AI74" s="12">
        <v>0</v>
      </c>
      <c r="AJ74" s="12">
        <v>600000</v>
      </c>
      <c r="AK74" s="12">
        <v>0</v>
      </c>
      <c r="AL74" s="23">
        <v>600000</v>
      </c>
      <c r="AM74" s="12">
        <v>0</v>
      </c>
      <c r="AN74" s="12">
        <v>0</v>
      </c>
      <c r="AO74" s="12">
        <v>0</v>
      </c>
      <c r="AP74" s="12">
        <v>600000</v>
      </c>
      <c r="AQ74" s="12">
        <v>0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0</v>
      </c>
      <c r="AY74" s="12">
        <v>0</v>
      </c>
      <c r="AZ74" s="12">
        <v>0</v>
      </c>
      <c r="BA74" s="12">
        <v>0</v>
      </c>
      <c r="BB74" s="12">
        <v>0</v>
      </c>
      <c r="BC74" s="12">
        <v>0</v>
      </c>
      <c r="BD74" s="13">
        <v>0</v>
      </c>
      <c r="BE74" s="12">
        <v>0</v>
      </c>
      <c r="BF74" s="12">
        <v>0</v>
      </c>
      <c r="BG74" s="14">
        <v>0</v>
      </c>
      <c r="BH74" s="15">
        <v>0</v>
      </c>
      <c r="BI74" s="13">
        <v>0</v>
      </c>
      <c r="BJ74" s="12">
        <v>0</v>
      </c>
      <c r="BK74" s="12">
        <v>0</v>
      </c>
      <c r="BL74" s="15">
        <v>0</v>
      </c>
      <c r="BM74" s="14">
        <v>0</v>
      </c>
      <c r="BN74" s="14">
        <v>0</v>
      </c>
    </row>
    <row r="75" spans="1:66" ht="16.2" thickBot="1" x14ac:dyDescent="0.35">
      <c r="A75" s="20" t="s">
        <v>58</v>
      </c>
      <c r="B75" s="21" t="s">
        <v>144</v>
      </c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22" t="s">
        <v>59</v>
      </c>
      <c r="R75" s="21" t="s">
        <v>146</v>
      </c>
      <c r="S75" s="11"/>
      <c r="T75" s="10"/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600000</v>
      </c>
      <c r="AC75" s="12">
        <v>0</v>
      </c>
      <c r="AD75" s="12">
        <v>0</v>
      </c>
      <c r="AE75" s="12">
        <v>0</v>
      </c>
      <c r="AF75" s="12">
        <v>600000</v>
      </c>
      <c r="AG75" s="12">
        <v>0</v>
      </c>
      <c r="AH75" s="12">
        <v>0</v>
      </c>
      <c r="AI75" s="12">
        <v>0</v>
      </c>
      <c r="AJ75" s="12">
        <v>600000</v>
      </c>
      <c r="AK75" s="12">
        <v>0</v>
      </c>
      <c r="AL75" s="23">
        <v>600000</v>
      </c>
      <c r="AM75" s="12">
        <v>0</v>
      </c>
      <c r="AN75" s="12">
        <v>0</v>
      </c>
      <c r="AO75" s="12">
        <v>0</v>
      </c>
      <c r="AP75" s="12">
        <v>600000</v>
      </c>
      <c r="AQ75" s="12">
        <v>0</v>
      </c>
      <c r="AR75" s="12">
        <v>0</v>
      </c>
      <c r="AS75" s="12">
        <v>0</v>
      </c>
      <c r="AT75" s="12">
        <v>0</v>
      </c>
      <c r="AU75" s="12">
        <v>0</v>
      </c>
      <c r="AV75" s="12">
        <v>0</v>
      </c>
      <c r="AW75" s="12">
        <v>0</v>
      </c>
      <c r="AX75" s="12">
        <v>0</v>
      </c>
      <c r="AY75" s="12">
        <v>0</v>
      </c>
      <c r="AZ75" s="12">
        <v>0</v>
      </c>
      <c r="BA75" s="12">
        <v>0</v>
      </c>
      <c r="BB75" s="12">
        <v>0</v>
      </c>
      <c r="BC75" s="12">
        <v>0</v>
      </c>
      <c r="BD75" s="13">
        <v>0</v>
      </c>
      <c r="BE75" s="12">
        <v>0</v>
      </c>
      <c r="BF75" s="12">
        <v>0</v>
      </c>
      <c r="BG75" s="14">
        <v>0</v>
      </c>
      <c r="BH75" s="15">
        <v>0</v>
      </c>
      <c r="BI75" s="13">
        <v>0</v>
      </c>
      <c r="BJ75" s="12">
        <v>0</v>
      </c>
      <c r="BK75" s="12">
        <v>0</v>
      </c>
      <c r="BL75" s="15">
        <v>0</v>
      </c>
      <c r="BM75" s="14">
        <v>0</v>
      </c>
      <c r="BN75" s="14">
        <v>0</v>
      </c>
    </row>
    <row r="76" spans="1:66" ht="15.6" x14ac:dyDescent="0.3">
      <c r="A76" s="16" t="s">
        <v>147</v>
      </c>
      <c r="B76" s="17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8"/>
      <c r="R76" s="17"/>
      <c r="S76" s="11"/>
      <c r="T76" s="10"/>
      <c r="U76" s="12">
        <v>7791750</v>
      </c>
      <c r="V76" s="12">
        <v>0</v>
      </c>
      <c r="W76" s="12">
        <v>341200</v>
      </c>
      <c r="X76" s="12">
        <v>0</v>
      </c>
      <c r="Y76" s="12">
        <v>300700</v>
      </c>
      <c r="Z76" s="12">
        <v>0</v>
      </c>
      <c r="AA76" s="12">
        <v>0</v>
      </c>
      <c r="AB76" s="12">
        <v>0</v>
      </c>
      <c r="AC76" s="12">
        <v>7149850</v>
      </c>
      <c r="AD76" s="12">
        <v>0</v>
      </c>
      <c r="AE76" s="12">
        <v>0</v>
      </c>
      <c r="AF76" s="12">
        <v>3251190.86</v>
      </c>
      <c r="AG76" s="12">
        <v>0</v>
      </c>
      <c r="AH76" s="12">
        <v>0</v>
      </c>
      <c r="AI76" s="12">
        <v>0</v>
      </c>
      <c r="AJ76" s="12">
        <v>3251190.86</v>
      </c>
      <c r="AK76" s="12">
        <v>0</v>
      </c>
      <c r="AL76" s="19">
        <f>AL14</f>
        <v>11777684.859999999</v>
      </c>
      <c r="AM76" s="12">
        <v>341200</v>
      </c>
      <c r="AN76" s="12">
        <v>300700</v>
      </c>
      <c r="AO76" s="12">
        <v>0</v>
      </c>
      <c r="AP76" s="12">
        <v>10401040.859999999</v>
      </c>
      <c r="AQ76" s="12">
        <v>0</v>
      </c>
      <c r="AR76" s="12">
        <v>7193864</v>
      </c>
      <c r="AS76" s="12">
        <v>0</v>
      </c>
      <c r="AT76" s="12">
        <v>374100</v>
      </c>
      <c r="AU76" s="12">
        <v>0</v>
      </c>
      <c r="AV76" s="12">
        <v>300700</v>
      </c>
      <c r="AW76" s="12">
        <v>0</v>
      </c>
      <c r="AX76" s="12">
        <v>0</v>
      </c>
      <c r="AY76" s="12">
        <v>0</v>
      </c>
      <c r="AZ76" s="12">
        <v>6519064</v>
      </c>
      <c r="BA76" s="12">
        <v>0</v>
      </c>
      <c r="BB76" s="12">
        <v>0</v>
      </c>
      <c r="BC76" s="12">
        <v>0</v>
      </c>
      <c r="BD76" s="13">
        <v>0</v>
      </c>
      <c r="BE76" s="12">
        <v>0</v>
      </c>
      <c r="BF76" s="12">
        <v>0</v>
      </c>
      <c r="BG76" s="14">
        <v>0</v>
      </c>
      <c r="BH76" s="15">
        <v>0</v>
      </c>
      <c r="BI76" s="13">
        <v>387900</v>
      </c>
      <c r="BJ76" s="12">
        <v>300700</v>
      </c>
      <c r="BK76" s="12">
        <v>0</v>
      </c>
      <c r="BL76" s="15">
        <v>6440477</v>
      </c>
      <c r="BM76" s="14">
        <v>0</v>
      </c>
      <c r="BN76" s="14">
        <v>0</v>
      </c>
    </row>
  </sheetData>
  <mergeCells count="52">
    <mergeCell ref="A8:BH8"/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  <mergeCell ref="Q10:Q12"/>
    <mergeCell ref="V10:V12"/>
    <mergeCell ref="BE10:BE12"/>
    <mergeCell ref="S10:S12"/>
    <mergeCell ref="R10:R12"/>
    <mergeCell ref="Z10:Z12"/>
    <mergeCell ref="X10:X12"/>
    <mergeCell ref="AD10:AD12"/>
    <mergeCell ref="U10:U12"/>
    <mergeCell ref="AB10:AB12"/>
    <mergeCell ref="AC10:AC12"/>
    <mergeCell ref="Y10:Y12"/>
    <mergeCell ref="AA10:AA12"/>
    <mergeCell ref="AS10:AS12"/>
    <mergeCell ref="BG10:BG12"/>
    <mergeCell ref="AV10:AV12"/>
    <mergeCell ref="AL10:AL12"/>
    <mergeCell ref="AF10:AF12"/>
    <mergeCell ref="BB10:BB12"/>
    <mergeCell ref="AH10:AH12"/>
    <mergeCell ref="AQ10:AQ12"/>
    <mergeCell ref="AZ10:AZ12"/>
    <mergeCell ref="BC10:BC12"/>
    <mergeCell ref="BL10:BL12"/>
    <mergeCell ref="AK10:AK12"/>
    <mergeCell ref="BH10:BH12"/>
    <mergeCell ref="BN10:BN12"/>
    <mergeCell ref="A10:A12"/>
    <mergeCell ref="B10:P12"/>
    <mergeCell ref="BI10:BI12"/>
    <mergeCell ref="AW10:AW12"/>
    <mergeCell ref="AT10:AT12"/>
    <mergeCell ref="BA10:BA12"/>
    <mergeCell ref="AY10:AY12"/>
    <mergeCell ref="AU10:AU12"/>
    <mergeCell ref="BK10:BK12"/>
    <mergeCell ref="AI10:AI12"/>
    <mergeCell ref="BJ10:BJ12"/>
    <mergeCell ref="BD10:BD12"/>
    <mergeCell ref="AG10:AG12"/>
    <mergeCell ref="BF10:BF12"/>
    <mergeCell ref="AE10:AE12"/>
  </mergeCells>
  <pageMargins left="1.17" right="0.39" top="0.78" bottom="0.78" header="0" footer="0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Админ</cp:lastModifiedBy>
  <dcterms:created xsi:type="dcterms:W3CDTF">2025-05-23T06:48:11Z</dcterms:created>
  <dcterms:modified xsi:type="dcterms:W3CDTF">2025-07-25T07:14:24Z</dcterms:modified>
</cp:coreProperties>
</file>