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5192" windowHeight="7932"/>
  </bookViews>
  <sheets>
    <sheet name="Аналит.отчет" sheetId="1" r:id="rId1"/>
  </sheets>
  <definedNames>
    <definedName name="_xlnm.Print_Titles" localSheetId="0">Аналит.отчет!$5:$5</definedName>
  </definedNames>
  <calcPr calcId="125725"/>
</workbook>
</file>

<file path=xl/calcChain.xml><?xml version="1.0" encoding="utf-8"?>
<calcChain xmlns="http://schemas.openxmlformats.org/spreadsheetml/2006/main">
  <c r="E11" i="1"/>
  <c r="C32" l="1"/>
  <c r="D32"/>
  <c r="D7" l="1"/>
  <c r="C7"/>
  <c r="D122" l="1"/>
  <c r="E114" l="1"/>
  <c r="E87"/>
  <c r="E86"/>
  <c r="E84"/>
  <c r="E83"/>
  <c r="E82"/>
  <c r="E81"/>
  <c r="E75"/>
  <c r="E73"/>
  <c r="E71"/>
  <c r="E68"/>
  <c r="E66"/>
  <c r="E64"/>
  <c r="E53" l="1"/>
  <c r="E7" l="1"/>
  <c r="E32"/>
  <c r="E22"/>
  <c r="E140"/>
  <c r="E62"/>
  <c r="E156"/>
  <c r="E41"/>
  <c r="E157"/>
  <c r="E155"/>
  <c r="E154"/>
  <c r="E153"/>
  <c r="E152"/>
  <c r="E151"/>
  <c r="E149"/>
  <c r="E147"/>
  <c r="E146"/>
  <c r="E145"/>
  <c r="E144"/>
  <c r="E143"/>
  <c r="E142"/>
  <c r="E141"/>
  <c r="E138"/>
  <c r="E136"/>
  <c r="E134"/>
  <c r="E133"/>
  <c r="E130"/>
  <c r="E129"/>
  <c r="E127"/>
  <c r="E126"/>
  <c r="E124"/>
  <c r="E122"/>
  <c r="E121"/>
  <c r="E120"/>
  <c r="E119"/>
  <c r="E118"/>
  <c r="E116"/>
  <c r="E115"/>
  <c r="E112"/>
  <c r="E110"/>
  <c r="E108"/>
  <c r="E107"/>
  <c r="E104"/>
  <c r="E61"/>
  <c r="E59"/>
  <c r="E54"/>
  <c r="E51"/>
  <c r="E50"/>
  <c r="E46"/>
  <c r="E35"/>
  <c r="E23"/>
  <c r="E21"/>
  <c r="E19"/>
  <c r="E18"/>
  <c r="E13"/>
  <c r="E10"/>
  <c r="E29"/>
  <c r="E28"/>
  <c r="E27"/>
</calcChain>
</file>

<file path=xl/sharedStrings.xml><?xml version="1.0" encoding="utf-8"?>
<sst xmlns="http://schemas.openxmlformats.org/spreadsheetml/2006/main" count="297" uniqueCount="120">
  <si>
    <t>Квартальный отчет предоставляется на 25 день после отчетного периода, годовой отчет - до 15 февраля</t>
  </si>
  <si>
    <t>Наименование показателя</t>
  </si>
  <si>
    <t>Ед. изм.</t>
  </si>
  <si>
    <t>Значение показателя за отчетный период</t>
  </si>
  <si>
    <t>Значение показателя за соответствующий период прошлого года</t>
  </si>
  <si>
    <t>Динамика, %</t>
  </si>
  <si>
    <t>Итоги развития МО</t>
  </si>
  <si>
    <t>млн.руб.</t>
  </si>
  <si>
    <t>в т.ч. по видам экономической деятельности:</t>
  </si>
  <si>
    <t>Выручка от реализации продукции, работ, услуг на душу населения</t>
  </si>
  <si>
    <t>тыс. руб.</t>
  </si>
  <si>
    <t>Убыток</t>
  </si>
  <si>
    <t xml:space="preserve">Доля  прибыльных предприятий </t>
  </si>
  <si>
    <t>%</t>
  </si>
  <si>
    <t xml:space="preserve">Доля убыточных предприятий </t>
  </si>
  <si>
    <t>План по налогам и сборам в консолидированный местный бюджет (сумма бюджетов муниципального района и городских и сельских поселений)</t>
  </si>
  <si>
    <t>Поступления налогов и сборов в консолидированный местный бюджет (сумма бюджетов муниципального района и городских и сельских поселений)</t>
  </si>
  <si>
    <t>руб.</t>
  </si>
  <si>
    <t>Состояние основных видов экономической деятельности хозяйствующих субъектов МО</t>
  </si>
  <si>
    <t xml:space="preserve">Объем отгруженных товаров собственного производства, выполненных работ и услуг </t>
  </si>
  <si>
    <t>Валовый выпуск продукции  в сельхозорганизациях</t>
  </si>
  <si>
    <t>Объем работ</t>
  </si>
  <si>
    <t>Ввод в действие жилых домов</t>
  </si>
  <si>
    <t>кв. м</t>
  </si>
  <si>
    <t>Введено жилья на душу населения</t>
  </si>
  <si>
    <t>Грузооборот</t>
  </si>
  <si>
    <t>тыс.т/км</t>
  </si>
  <si>
    <t>Пассажирооборот</t>
  </si>
  <si>
    <t>тыс. пас/км</t>
  </si>
  <si>
    <t xml:space="preserve">Розничный товарооборот </t>
  </si>
  <si>
    <t xml:space="preserve">Индекс физического объема </t>
  </si>
  <si>
    <t>Малый бизнес</t>
  </si>
  <si>
    <t>Число действующих малых предприятий - всего</t>
  </si>
  <si>
    <t>ед.</t>
  </si>
  <si>
    <t>Уд. вес выручки предприятий малого бизнеса в выручке  в целом по МО</t>
  </si>
  <si>
    <t>бюджетные средства</t>
  </si>
  <si>
    <t>Коэффициент естественного прироста( убыли) населения (разница между числом родившихся человек на 1000 человек населения и числом умерших человек на 1000 человек населения)</t>
  </si>
  <si>
    <t>Половая структура населения</t>
  </si>
  <si>
    <t xml:space="preserve">                                  мужчины</t>
  </si>
  <si>
    <t>тыс.чел.</t>
  </si>
  <si>
    <t>уд. вес в общей численности населения</t>
  </si>
  <si>
    <t xml:space="preserve">                                   женщины </t>
  </si>
  <si>
    <t xml:space="preserve">                                   уд. вес в общей численности населения</t>
  </si>
  <si>
    <t>Возрастная структура населения</t>
  </si>
  <si>
    <t xml:space="preserve">                                  моложе трудоспособного возраста</t>
  </si>
  <si>
    <t xml:space="preserve">                                  трудоспособный возраст</t>
  </si>
  <si>
    <t xml:space="preserve">                                  старше трудоспособного возраста</t>
  </si>
  <si>
    <t>чел.</t>
  </si>
  <si>
    <t>Уд. вес численности городского населения в общей численности населения</t>
  </si>
  <si>
    <t>Уд. вес численности сельского населения в общей численности населения</t>
  </si>
  <si>
    <t xml:space="preserve"> Всего  </t>
  </si>
  <si>
    <t xml:space="preserve">Занятые в экономике  </t>
  </si>
  <si>
    <t xml:space="preserve">                        в том числе работающие по найму </t>
  </si>
  <si>
    <t>Учащиеся  16 лет и старше</t>
  </si>
  <si>
    <t xml:space="preserve">Не занятые в экономике  </t>
  </si>
  <si>
    <t xml:space="preserve">                        в том числе безработные граждане</t>
  </si>
  <si>
    <t>Доля занятых на малых предприятиях в общей численности занятых в экономике - всего, в т.ч. по видам экономической деятельности:</t>
  </si>
  <si>
    <t xml:space="preserve">Уровень жизни населения </t>
  </si>
  <si>
    <t>Численность населения - всего</t>
  </si>
  <si>
    <t>тыс. чел.</t>
  </si>
  <si>
    <t>Среднесписочная численность работающих - всего,</t>
  </si>
  <si>
    <t>в том числе:</t>
  </si>
  <si>
    <t>Уровень регистрируемой безработицы(к трудоспособному населению)</t>
  </si>
  <si>
    <t xml:space="preserve">Среднедушевой денежный доход  </t>
  </si>
  <si>
    <t>Среднемесячная начисленная заработная плата (без выплат социального характера) - всего,</t>
  </si>
  <si>
    <t>Выплаты социального характера</t>
  </si>
  <si>
    <t>Фонд оплаты труда</t>
  </si>
  <si>
    <t xml:space="preserve">Покупательная способность денежных доходов населения (соотношение среднедушевых денежных доходов и прожиточного минимума) </t>
  </si>
  <si>
    <t>раз</t>
  </si>
  <si>
    <t xml:space="preserve">Численность населения с доходами ниже прожиточного минимума </t>
  </si>
  <si>
    <t xml:space="preserve">Доля населения с доходами ниже прожиточного минимума </t>
  </si>
  <si>
    <t>Задолженность по заработной плате в целом по МО</t>
  </si>
  <si>
    <t xml:space="preserve">               в том числе по бюджетным учреждениям </t>
  </si>
  <si>
    <t>тыс.руб.</t>
  </si>
  <si>
    <t>Государственное управление и обеспечение военной безопасности; обязательное социальное обеспечение</t>
  </si>
  <si>
    <t>Добыча полезных ископаемых</t>
  </si>
  <si>
    <t>Обрабатывающие производства</t>
  </si>
  <si>
    <t>Образование</t>
  </si>
  <si>
    <t>Здравоохранение и предоставление социальных услуг</t>
  </si>
  <si>
    <t>из них по отраслям социальной сферы:</t>
  </si>
  <si>
    <t>Прочие</t>
  </si>
  <si>
    <t>Культура и искусство</t>
  </si>
  <si>
    <t>Физическая культура</t>
  </si>
  <si>
    <t>Управление</t>
  </si>
  <si>
    <t xml:space="preserve"> Строительство</t>
  </si>
  <si>
    <t>Объем отгруженных товаров собственного производства, выполненных работ и услуг</t>
  </si>
  <si>
    <t xml:space="preserve">Прибыль, прибыльно работающих  предприятий </t>
  </si>
  <si>
    <t>Обеспеченность собственными доходами консолидированного местного бюджета  на душу населения</t>
  </si>
  <si>
    <t xml:space="preserve">В том числе из общей численности работающих численность работников бюджетной сферы, финансируемой из консолидированного местного бюджета-всего, </t>
  </si>
  <si>
    <t>Миграция населения (разница между числом прибывших и числом выбывших, приток(+), отток(-)</t>
  </si>
  <si>
    <t>Граждане (физические лица), занимающиеся предпринимательской деятельностью без образования юридического лица (индивидуальные предприниматели, главы крестьянских (фермерских) хозяйств)</t>
  </si>
  <si>
    <t xml:space="preserve">Прожиточный минимум (начиная со 2 квартала, рассчитывается среднее значение за период) </t>
  </si>
  <si>
    <t>Добыча полезных ископаемых (В):</t>
  </si>
  <si>
    <t>Обрабатывающие производства (С):</t>
  </si>
  <si>
    <t>Обеспечение электрической энергией, газом и паром; кондиционирование воздуха (D):</t>
  </si>
  <si>
    <t xml:space="preserve">Объем инвестиций  -  всего, в т.ч.: </t>
  </si>
  <si>
    <r>
      <t>*</t>
    </r>
    <r>
      <rPr>
        <b/>
        <u/>
        <sz val="16"/>
        <rFont val="Times New Roman"/>
        <family val="1"/>
        <charset val="204"/>
      </rPr>
      <t>Примечание:</t>
    </r>
    <r>
      <rPr>
        <b/>
        <sz val="16"/>
        <rFont val="Times New Roman"/>
        <family val="1"/>
        <charset val="204"/>
      </rPr>
      <t xml:space="preserve"> разделы "Демографические процессы", "Трудовые ресурсы" заполняются по итогам года</t>
    </r>
  </si>
  <si>
    <t>Водоснабжение; водоотведение, организация сбора и утилизации отходов, деятельность по ликвидации загрязнений  (Е):</t>
  </si>
  <si>
    <t xml:space="preserve">Сельское, лесное хозяйство, охота, рыбаловство и рыбоводство, в том числе </t>
  </si>
  <si>
    <t>Лесоводство и лесозаготовки</t>
  </si>
  <si>
    <t>Рыболовство и рыбоводство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</si>
  <si>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</si>
  <si>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</si>
  <si>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Торговля оптовая и розничная; ремонт автотранспортных средств и мотоциклов</t>
  </si>
  <si>
    <t>Индекс промышленного производства</t>
  </si>
  <si>
    <t>Растениеводство и животноводство, охота и предоставление соответствующих услуг в этих областях</t>
  </si>
  <si>
    <t xml:space="preserve">Торговля оптовая и розничная; ремонт автотранспортных средств и мотоциклов </t>
  </si>
  <si>
    <t xml:space="preserve">Промышленное производство: </t>
  </si>
  <si>
    <t>Индекс производства продукции в сельхозорганизациях</t>
  </si>
  <si>
    <t>Сельское, лесное хозяйство, охота, рыбаловство и рыбоводство:</t>
  </si>
  <si>
    <t>Строительство:</t>
  </si>
  <si>
    <t>Транспортировка и хранение:</t>
  </si>
  <si>
    <t>Объем отгруженных товаров собственного производства, выполненных работ и услуг (В+C+D+E)</t>
  </si>
  <si>
    <t>Индекс промышленного производства(В+C+D)</t>
  </si>
  <si>
    <t xml:space="preserve">Выручка от реализации продукции, работ, услуг
(в действующих ценах) - всего, </t>
  </si>
  <si>
    <t>Трудовые ресурсы*</t>
  </si>
  <si>
    <t>Демографические процессы*</t>
  </si>
  <si>
    <t>Транспортировка и хранение</t>
  </si>
  <si>
    <t>Деятельность в области информации и связи</t>
  </si>
  <si>
    <t>Аналитический отчет о социально-экономической ситуации в муниципальном образовании Киренский район за   2023 г.</t>
  </si>
</sst>
</file>

<file path=xl/styles.xml><?xml version="1.0" encoding="utf-8"?>
<styleSheet xmlns="http://schemas.openxmlformats.org/spreadsheetml/2006/main">
  <numFmts count="1">
    <numFmt numFmtId="165" formatCode="0.0"/>
  </numFmts>
  <fonts count="22">
    <font>
      <sz val="10"/>
      <name val="Arial Cyr"/>
      <charset val="204"/>
    </font>
    <font>
      <sz val="14"/>
      <name val="Arial Cyr"/>
      <charset val="204"/>
    </font>
    <font>
      <b/>
      <sz val="14"/>
      <name val="Arial Cyr"/>
      <family val="2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Arial Cyr"/>
      <family val="2"/>
      <charset val="204"/>
    </font>
    <font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  <charset val="204"/>
    </font>
    <font>
      <b/>
      <u/>
      <sz val="14"/>
      <name val="Times New Roman"/>
      <family val="1"/>
    </font>
    <font>
      <u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</font>
    <font>
      <sz val="10"/>
      <name val="Times New Roman"/>
      <family val="1"/>
    </font>
    <font>
      <sz val="12"/>
      <name val="Arial Cyr"/>
      <charset val="204"/>
    </font>
    <font>
      <sz val="8"/>
      <name val="Arial Cyr"/>
      <charset val="204"/>
    </font>
    <font>
      <b/>
      <u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6"/>
      <name val="Times New Roman"/>
      <family val="1"/>
    </font>
    <font>
      <sz val="1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 style="dashed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165" fontId="1" fillId="2" borderId="4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5" fontId="1" fillId="2" borderId="3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4" xfId="0" applyFont="1" applyBorder="1"/>
    <xf numFmtId="0" fontId="6" fillId="0" borderId="9" xfId="0" applyFont="1" applyBorder="1" applyAlignment="1">
      <alignment horizontal="center" vertical="center"/>
    </xf>
    <xf numFmtId="0" fontId="7" fillId="0" borderId="1" xfId="0" applyFont="1" applyBorder="1"/>
    <xf numFmtId="0" fontId="6" fillId="0" borderId="8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165" fontId="16" fillId="0" borderId="0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165" fontId="1" fillId="0" borderId="0" xfId="0" applyNumberFormat="1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165" fontId="1" fillId="0" borderId="3" xfId="0" applyNumberFormat="1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2" fontId="1" fillId="3" borderId="16" xfId="0" applyNumberFormat="1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21" fillId="3" borderId="4" xfId="0" applyFont="1" applyFill="1" applyBorder="1" applyAlignment="1">
      <alignment horizontal="left" vertical="center" wrapText="1"/>
    </xf>
    <xf numFmtId="2" fontId="1" fillId="3" borderId="5" xfId="0" applyNumberFormat="1" applyFont="1" applyFill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3"/>
  <sheetViews>
    <sheetView tabSelected="1" view="pageBreakPreview" zoomScale="80" zoomScaleNormal="75" zoomScaleSheetLayoutView="80" workbookViewId="0">
      <selection activeCell="E77" sqref="E77"/>
    </sheetView>
  </sheetViews>
  <sheetFormatPr defaultRowHeight="13.2"/>
  <cols>
    <col min="1" max="1" width="71.6640625" customWidth="1"/>
    <col min="2" max="2" width="11.6640625" customWidth="1"/>
    <col min="3" max="3" width="15.44140625" customWidth="1"/>
    <col min="4" max="4" width="17.44140625" customWidth="1"/>
    <col min="5" max="5" width="14.6640625" customWidth="1"/>
  </cols>
  <sheetData>
    <row r="1" spans="1:5" ht="105" customHeight="1">
      <c r="A1" s="1"/>
      <c r="B1" s="2"/>
      <c r="C1" s="1"/>
      <c r="D1" s="99" t="s">
        <v>0</v>
      </c>
      <c r="E1" s="99"/>
    </row>
    <row r="2" spans="1:5" ht="17.399999999999999">
      <c r="A2" s="2"/>
      <c r="B2" s="2"/>
      <c r="C2" s="1"/>
      <c r="D2" s="100"/>
      <c r="E2" s="100"/>
    </row>
    <row r="3" spans="1:5" ht="51" customHeight="1">
      <c r="A3" s="101" t="s">
        <v>119</v>
      </c>
      <c r="B3" s="101"/>
      <c r="C3" s="101"/>
      <c r="D3" s="101"/>
      <c r="E3" s="101"/>
    </row>
    <row r="4" spans="1:5" ht="17.399999999999999">
      <c r="A4" s="102"/>
      <c r="B4" s="102"/>
      <c r="C4" s="102"/>
      <c r="D4" s="102"/>
      <c r="E4" s="102"/>
    </row>
    <row r="5" spans="1:5" ht="111" customHeight="1">
      <c r="A5" s="69" t="s">
        <v>1</v>
      </c>
      <c r="B5" s="70" t="s">
        <v>2</v>
      </c>
      <c r="C5" s="71" t="s">
        <v>3</v>
      </c>
      <c r="D5" s="72" t="s">
        <v>4</v>
      </c>
      <c r="E5" s="71" t="s">
        <v>5</v>
      </c>
    </row>
    <row r="6" spans="1:5" ht="17.399999999999999">
      <c r="A6" s="104" t="s">
        <v>6</v>
      </c>
      <c r="B6" s="105"/>
      <c r="C6" s="105"/>
      <c r="D6" s="105"/>
      <c r="E6" s="106"/>
    </row>
    <row r="7" spans="1:5" ht="36">
      <c r="A7" s="3" t="s">
        <v>114</v>
      </c>
      <c r="B7" s="34" t="s">
        <v>7</v>
      </c>
      <c r="C7" s="86">
        <f>C10+C11+C13+C18+C19+C21</f>
        <v>42758.200000000004</v>
      </c>
      <c r="D7" s="86">
        <f>D10+D13+D18+D19+D21+D11</f>
        <v>37516.400000000009</v>
      </c>
      <c r="E7" s="12">
        <f>C7*100/D7</f>
        <v>113.97202290198418</v>
      </c>
    </row>
    <row r="8" spans="1:5" ht="18">
      <c r="A8" s="6" t="s">
        <v>8</v>
      </c>
      <c r="B8" s="7"/>
      <c r="C8" s="82"/>
      <c r="D8" s="82"/>
      <c r="E8" s="8"/>
    </row>
    <row r="9" spans="1:5" ht="41.25" customHeight="1">
      <c r="A9" s="50" t="s">
        <v>98</v>
      </c>
      <c r="B9" s="10" t="s">
        <v>7</v>
      </c>
      <c r="C9" s="82"/>
      <c r="D9" s="82"/>
      <c r="E9" s="12"/>
    </row>
    <row r="10" spans="1:5" ht="42.75" customHeight="1">
      <c r="A10" s="50" t="s">
        <v>105</v>
      </c>
      <c r="B10" s="10" t="s">
        <v>7</v>
      </c>
      <c r="C10" s="87">
        <v>149.30000000000001</v>
      </c>
      <c r="D10" s="87">
        <v>72.400000000000006</v>
      </c>
      <c r="E10" s="12">
        <f>C10*100/D10</f>
        <v>206.21546961325967</v>
      </c>
    </row>
    <row r="11" spans="1:5" ht="20.25" customHeight="1">
      <c r="A11" s="50" t="s">
        <v>99</v>
      </c>
      <c r="B11" s="10" t="s">
        <v>7</v>
      </c>
      <c r="C11" s="82">
        <v>1675.1</v>
      </c>
      <c r="D11" s="82">
        <v>1870</v>
      </c>
      <c r="E11" s="12">
        <f>C11*100/D11</f>
        <v>89.577540106951872</v>
      </c>
    </row>
    <row r="12" spans="1:5" ht="18">
      <c r="A12" s="32" t="s">
        <v>100</v>
      </c>
      <c r="B12" s="10" t="s">
        <v>7</v>
      </c>
      <c r="C12" s="82"/>
      <c r="D12" s="82"/>
      <c r="E12" s="12"/>
    </row>
    <row r="13" spans="1:5" ht="18">
      <c r="A13" s="63" t="s">
        <v>75</v>
      </c>
      <c r="B13" s="10" t="s">
        <v>7</v>
      </c>
      <c r="C13" s="82">
        <v>35237.599999999999</v>
      </c>
      <c r="D13" s="82">
        <v>32071.4</v>
      </c>
      <c r="E13" s="12">
        <f>C13*100/D13</f>
        <v>109.87234732503101</v>
      </c>
    </row>
    <row r="14" spans="1:5" ht="18">
      <c r="A14" s="63" t="s">
        <v>76</v>
      </c>
      <c r="B14" s="10" t="s">
        <v>7</v>
      </c>
      <c r="C14" s="82"/>
      <c r="D14" s="82"/>
      <c r="E14" s="12"/>
    </row>
    <row r="15" spans="1:5" ht="37.5" customHeight="1">
      <c r="A15" s="50" t="s">
        <v>101</v>
      </c>
      <c r="B15" s="10" t="s">
        <v>7</v>
      </c>
      <c r="C15" s="82"/>
      <c r="D15" s="82"/>
      <c r="E15" s="12"/>
    </row>
    <row r="16" spans="1:5" ht="41.25" customHeight="1">
      <c r="A16" s="50" t="s">
        <v>102</v>
      </c>
      <c r="B16" s="10" t="s">
        <v>7</v>
      </c>
      <c r="C16" s="82"/>
      <c r="D16" s="82"/>
      <c r="E16" s="12"/>
    </row>
    <row r="17" spans="1:5" ht="18">
      <c r="A17" s="63" t="s">
        <v>84</v>
      </c>
      <c r="B17" s="10" t="s">
        <v>7</v>
      </c>
      <c r="C17" s="82"/>
      <c r="D17" s="82"/>
      <c r="E17" s="12"/>
    </row>
    <row r="18" spans="1:5" ht="36">
      <c r="A18" s="32" t="s">
        <v>106</v>
      </c>
      <c r="B18" s="10" t="s">
        <v>7</v>
      </c>
      <c r="C18" s="82">
        <v>250.4</v>
      </c>
      <c r="D18" s="82">
        <v>243.4</v>
      </c>
      <c r="E18" s="12">
        <f>C18*100/D18</f>
        <v>102.87592440427279</v>
      </c>
    </row>
    <row r="19" spans="1:5" ht="18">
      <c r="A19" s="32" t="s">
        <v>117</v>
      </c>
      <c r="B19" s="10" t="s">
        <v>7</v>
      </c>
      <c r="C19" s="82">
        <v>2867.9</v>
      </c>
      <c r="D19" s="82">
        <v>930.4</v>
      </c>
      <c r="E19" s="12">
        <f>C19*100/D19</f>
        <v>308.24376612209801</v>
      </c>
    </row>
    <row r="20" spans="1:5" ht="18">
      <c r="A20" s="32" t="s">
        <v>118</v>
      </c>
      <c r="B20" s="10" t="s">
        <v>7</v>
      </c>
      <c r="C20" s="82"/>
      <c r="D20" s="82"/>
      <c r="E20" s="12"/>
    </row>
    <row r="21" spans="1:5" ht="18">
      <c r="A21" s="32" t="s">
        <v>80</v>
      </c>
      <c r="B21" s="10" t="s">
        <v>7</v>
      </c>
      <c r="C21" s="82">
        <v>2577.9</v>
      </c>
      <c r="D21" s="82">
        <v>2328.8000000000002</v>
      </c>
      <c r="E21" s="12">
        <f>C21*100/D21</f>
        <v>110.69649604946753</v>
      </c>
    </row>
    <row r="22" spans="1:5" ht="36">
      <c r="A22" s="14" t="s">
        <v>9</v>
      </c>
      <c r="B22" s="10" t="s">
        <v>10</v>
      </c>
      <c r="C22" s="85">
        <v>2601.8000000000002</v>
      </c>
      <c r="D22" s="85">
        <v>2245.4</v>
      </c>
      <c r="E22" s="12">
        <f>C22*100/D22</f>
        <v>115.87245034292332</v>
      </c>
    </row>
    <row r="23" spans="1:5" ht="18">
      <c r="A23" s="14" t="s">
        <v>86</v>
      </c>
      <c r="B23" s="10" t="s">
        <v>7</v>
      </c>
      <c r="C23" s="82">
        <v>340.7</v>
      </c>
      <c r="D23" s="82">
        <v>10198.469999999999</v>
      </c>
      <c r="E23" s="12">
        <f>C23*100/D23</f>
        <v>3.3406971830088241</v>
      </c>
    </row>
    <row r="24" spans="1:5" ht="18">
      <c r="A24" s="14" t="s">
        <v>11</v>
      </c>
      <c r="B24" s="10" t="s">
        <v>7</v>
      </c>
      <c r="C24" s="82">
        <v>0</v>
      </c>
      <c r="D24" s="82">
        <v>0</v>
      </c>
      <c r="E24" s="12">
        <v>0</v>
      </c>
    </row>
    <row r="25" spans="1:5" ht="18">
      <c r="A25" s="14" t="s">
        <v>12</v>
      </c>
      <c r="B25" s="10" t="s">
        <v>13</v>
      </c>
      <c r="C25" s="82">
        <v>78.099999999999994</v>
      </c>
      <c r="D25" s="82">
        <v>76</v>
      </c>
      <c r="E25" s="15"/>
    </row>
    <row r="26" spans="1:5" ht="18">
      <c r="A26" s="14" t="s">
        <v>14</v>
      </c>
      <c r="B26" s="10" t="s">
        <v>13</v>
      </c>
      <c r="C26" s="82">
        <v>21.9</v>
      </c>
      <c r="D26" s="82">
        <v>24</v>
      </c>
      <c r="E26" s="15"/>
    </row>
    <row r="27" spans="1:5" ht="54">
      <c r="A27" s="16" t="s">
        <v>15</v>
      </c>
      <c r="B27" s="10" t="s">
        <v>7</v>
      </c>
      <c r="C27" s="82">
        <v>818.1</v>
      </c>
      <c r="D27" s="82">
        <v>854.1</v>
      </c>
      <c r="E27" s="12">
        <f>C27*100/D27</f>
        <v>95.785036880927294</v>
      </c>
    </row>
    <row r="28" spans="1:5" ht="54">
      <c r="A28" s="16" t="s">
        <v>16</v>
      </c>
      <c r="B28" s="10" t="s">
        <v>7</v>
      </c>
      <c r="C28" s="82">
        <v>785.3</v>
      </c>
      <c r="D28" s="82">
        <v>898.7</v>
      </c>
      <c r="E28" s="12">
        <f>C28*100/D28</f>
        <v>87.381773673083345</v>
      </c>
    </row>
    <row r="29" spans="1:5" ht="54">
      <c r="A29" s="16" t="s">
        <v>87</v>
      </c>
      <c r="B29" s="10" t="s">
        <v>10</v>
      </c>
      <c r="C29" s="88">
        <v>49.46</v>
      </c>
      <c r="D29" s="88">
        <v>53.78</v>
      </c>
      <c r="E29" s="12">
        <f>C29*100/D29</f>
        <v>91.96727407958349</v>
      </c>
    </row>
    <row r="30" spans="1:5" ht="17.399999999999999">
      <c r="A30" s="104" t="s">
        <v>18</v>
      </c>
      <c r="B30" s="105"/>
      <c r="C30" s="107"/>
      <c r="D30" s="107"/>
      <c r="E30" s="108"/>
    </row>
    <row r="31" spans="1:5" ht="17.399999999999999">
      <c r="A31" s="54" t="s">
        <v>107</v>
      </c>
      <c r="B31" s="65"/>
      <c r="C31" s="66"/>
      <c r="D31" s="66"/>
      <c r="E31" s="67"/>
    </row>
    <row r="32" spans="1:5" ht="36">
      <c r="A32" s="68" t="s">
        <v>112</v>
      </c>
      <c r="B32" s="7" t="s">
        <v>7</v>
      </c>
      <c r="C32" s="110">
        <f>C35+C41</f>
        <v>35722.699999999997</v>
      </c>
      <c r="D32" s="110">
        <f>D35+D41</f>
        <v>31028</v>
      </c>
      <c r="E32" s="12">
        <f>C32*100/D32</f>
        <v>115.13052726569549</v>
      </c>
    </row>
    <row r="33" spans="1:5" ht="18">
      <c r="A33" s="68" t="s">
        <v>113</v>
      </c>
      <c r="B33" s="7" t="s">
        <v>13</v>
      </c>
      <c r="C33" s="92">
        <v>87.6</v>
      </c>
      <c r="D33" s="92">
        <v>153.03</v>
      </c>
      <c r="E33" s="15"/>
    </row>
    <row r="34" spans="1:5" ht="18">
      <c r="A34" s="57" t="s">
        <v>92</v>
      </c>
      <c r="B34" s="34"/>
      <c r="C34" s="86"/>
      <c r="D34" s="86"/>
      <c r="E34" s="56"/>
    </row>
    <row r="35" spans="1:5" ht="36">
      <c r="A35" s="52" t="s">
        <v>19</v>
      </c>
      <c r="B35" s="7" t="s">
        <v>7</v>
      </c>
      <c r="C35" s="82">
        <v>35237.599999999999</v>
      </c>
      <c r="D35" s="82">
        <v>30628.799999999999</v>
      </c>
      <c r="E35" s="12">
        <f>C35*100/D35</f>
        <v>115.04727576659876</v>
      </c>
    </row>
    <row r="36" spans="1:5" ht="18">
      <c r="A36" s="52" t="s">
        <v>104</v>
      </c>
      <c r="B36" s="7" t="s">
        <v>13</v>
      </c>
      <c r="C36" s="76">
        <v>87.3</v>
      </c>
      <c r="D36" s="76">
        <v>154.56</v>
      </c>
      <c r="E36" s="15"/>
    </row>
    <row r="37" spans="1:5" ht="18">
      <c r="A37" s="57" t="s">
        <v>93</v>
      </c>
      <c r="B37" s="34"/>
      <c r="C37" s="86"/>
      <c r="D37" s="86"/>
      <c r="E37" s="56"/>
    </row>
    <row r="38" spans="1:5" ht="36">
      <c r="A38" s="53" t="s">
        <v>19</v>
      </c>
      <c r="B38" s="7" t="s">
        <v>7</v>
      </c>
      <c r="C38" s="76"/>
      <c r="D38" s="76"/>
      <c r="E38" s="51"/>
    </row>
    <row r="39" spans="1:5" ht="18">
      <c r="A39" s="52" t="s">
        <v>104</v>
      </c>
      <c r="B39" s="7" t="s">
        <v>13</v>
      </c>
      <c r="C39" s="76"/>
      <c r="D39" s="76"/>
      <c r="E39" s="15"/>
    </row>
    <row r="40" spans="1:5" ht="34.799999999999997">
      <c r="A40" s="57" t="s">
        <v>94</v>
      </c>
      <c r="B40" s="34"/>
      <c r="C40" s="86"/>
      <c r="D40" s="86"/>
      <c r="E40" s="56"/>
    </row>
    <row r="41" spans="1:5" ht="36">
      <c r="A41" s="53" t="s">
        <v>85</v>
      </c>
      <c r="B41" s="7" t="s">
        <v>7</v>
      </c>
      <c r="C41" s="76">
        <v>485.1</v>
      </c>
      <c r="D41" s="76">
        <v>399.2</v>
      </c>
      <c r="E41" s="77">
        <f>C41*100/D41</f>
        <v>121.5180360721443</v>
      </c>
    </row>
    <row r="42" spans="1:5" ht="18">
      <c r="A42" s="55" t="s">
        <v>104</v>
      </c>
      <c r="B42" s="10" t="s">
        <v>13</v>
      </c>
      <c r="C42" s="82">
        <v>116.4</v>
      </c>
      <c r="D42" s="82">
        <v>81.400000000000006</v>
      </c>
      <c r="E42" s="15"/>
    </row>
    <row r="43" spans="1:5" ht="52.2">
      <c r="A43" s="57" t="s">
        <v>97</v>
      </c>
      <c r="B43" s="34"/>
      <c r="C43" s="86"/>
      <c r="D43" s="86"/>
      <c r="E43" s="56"/>
    </row>
    <row r="44" spans="1:5" ht="36">
      <c r="A44" s="53" t="s">
        <v>85</v>
      </c>
      <c r="B44" s="7" t="s">
        <v>7</v>
      </c>
      <c r="C44" s="76"/>
      <c r="D44" s="76"/>
      <c r="E44" s="51"/>
    </row>
    <row r="45" spans="1:5" ht="34.799999999999997">
      <c r="A45" s="60" t="s">
        <v>109</v>
      </c>
      <c r="B45" s="61"/>
      <c r="C45" s="83"/>
      <c r="D45" s="83"/>
      <c r="E45" s="11"/>
    </row>
    <row r="46" spans="1:5" ht="18">
      <c r="A46" s="20" t="s">
        <v>20</v>
      </c>
      <c r="B46" s="17" t="s">
        <v>7</v>
      </c>
      <c r="C46" s="84">
        <v>436.7</v>
      </c>
      <c r="D46" s="84">
        <v>197.9</v>
      </c>
      <c r="E46" s="12">
        <f>C46*100/D46</f>
        <v>220.66700353713998</v>
      </c>
    </row>
    <row r="47" spans="1:5" ht="18">
      <c r="A47" s="21" t="s">
        <v>108</v>
      </c>
      <c r="B47" s="22" t="s">
        <v>13</v>
      </c>
      <c r="C47" s="81">
        <v>135.69999999999999</v>
      </c>
      <c r="D47" s="81">
        <v>127.2</v>
      </c>
      <c r="E47" s="23"/>
    </row>
    <row r="48" spans="1:5" ht="18">
      <c r="A48" s="24" t="s">
        <v>110</v>
      </c>
      <c r="B48" s="25"/>
      <c r="C48" s="86"/>
      <c r="D48" s="86"/>
      <c r="E48" s="5"/>
    </row>
    <row r="49" spans="1:5" ht="18">
      <c r="A49" s="26" t="s">
        <v>21</v>
      </c>
      <c r="B49" s="7" t="s">
        <v>7</v>
      </c>
      <c r="C49" s="76"/>
      <c r="D49" s="76"/>
      <c r="E49" s="12"/>
    </row>
    <row r="50" spans="1:5" ht="18">
      <c r="A50" s="26" t="s">
        <v>22</v>
      </c>
      <c r="B50" s="7" t="s">
        <v>23</v>
      </c>
      <c r="C50" s="76">
        <v>1988</v>
      </c>
      <c r="D50" s="76">
        <v>2272</v>
      </c>
      <c r="E50" s="12">
        <f>C50*100/D50</f>
        <v>87.5</v>
      </c>
    </row>
    <row r="51" spans="1:5" ht="18">
      <c r="A51" s="27" t="s">
        <v>24</v>
      </c>
      <c r="B51" s="22" t="s">
        <v>23</v>
      </c>
      <c r="C51" s="81">
        <v>0.13</v>
      </c>
      <c r="D51" s="81">
        <v>0.14000000000000001</v>
      </c>
      <c r="E51" s="12">
        <f>C51*100/D51</f>
        <v>92.857142857142847</v>
      </c>
    </row>
    <row r="52" spans="1:5" ht="18">
      <c r="A52" s="73" t="s">
        <v>111</v>
      </c>
      <c r="B52" s="18"/>
      <c r="C52" s="84"/>
      <c r="D52" s="84"/>
      <c r="E52" s="5"/>
    </row>
    <row r="53" spans="1:5" ht="18">
      <c r="A53" s="74" t="s">
        <v>25</v>
      </c>
      <c r="B53" s="7" t="s">
        <v>26</v>
      </c>
      <c r="C53" s="76">
        <v>62880.6</v>
      </c>
      <c r="D53" s="76">
        <v>60336.2</v>
      </c>
      <c r="E53" s="12">
        <f>C53*100/D53</f>
        <v>104.21703720154734</v>
      </c>
    </row>
    <row r="54" spans="1:5" ht="18">
      <c r="A54" s="75" t="s">
        <v>27</v>
      </c>
      <c r="B54" s="17" t="s">
        <v>28</v>
      </c>
      <c r="C54" s="84">
        <v>4541.2</v>
      </c>
      <c r="D54" s="84">
        <v>4527.6000000000004</v>
      </c>
      <c r="E54" s="12">
        <f>C54*100/D54</f>
        <v>100.30037989221663</v>
      </c>
    </row>
    <row r="55" spans="1:5" ht="34.799999999999997">
      <c r="A55" s="24" t="s">
        <v>103</v>
      </c>
      <c r="B55" s="25"/>
      <c r="C55" s="86"/>
      <c r="D55" s="86"/>
      <c r="E55" s="93"/>
    </row>
    <row r="56" spans="1:5" ht="18">
      <c r="A56" s="26" t="s">
        <v>29</v>
      </c>
      <c r="B56" s="7" t="s">
        <v>7</v>
      </c>
      <c r="C56" s="76"/>
      <c r="D56" s="76"/>
      <c r="E56" s="12"/>
    </row>
    <row r="57" spans="1:5" ht="18">
      <c r="A57" s="27" t="s">
        <v>30</v>
      </c>
      <c r="B57" s="22" t="s">
        <v>13</v>
      </c>
      <c r="C57" s="81"/>
      <c r="D57" s="81"/>
      <c r="E57" s="23"/>
    </row>
    <row r="58" spans="1:5" ht="18">
      <c r="A58" s="24" t="s">
        <v>31</v>
      </c>
      <c r="B58" s="25"/>
      <c r="C58" s="86"/>
      <c r="D58" s="86"/>
      <c r="E58" s="5"/>
    </row>
    <row r="59" spans="1:5" ht="18">
      <c r="A59" s="26" t="s">
        <v>32</v>
      </c>
      <c r="B59" s="7" t="s">
        <v>33</v>
      </c>
      <c r="C59" s="76">
        <v>100</v>
      </c>
      <c r="D59" s="76">
        <v>99</v>
      </c>
      <c r="E59" s="12">
        <f>C59*100/D59</f>
        <v>101.01010101010101</v>
      </c>
    </row>
    <row r="60" spans="1:5" ht="36">
      <c r="A60" s="27" t="s">
        <v>34</v>
      </c>
      <c r="B60" s="22" t="s">
        <v>13</v>
      </c>
      <c r="C60" s="81">
        <v>7.2</v>
      </c>
      <c r="D60" s="81">
        <v>7.2</v>
      </c>
      <c r="E60" s="23"/>
    </row>
    <row r="61" spans="1:5" ht="18">
      <c r="A61" s="3" t="s">
        <v>95</v>
      </c>
      <c r="B61" s="17" t="s">
        <v>10</v>
      </c>
      <c r="C61" s="93">
        <v>2345701</v>
      </c>
      <c r="D61" s="93">
        <v>1976475</v>
      </c>
      <c r="E61" s="12">
        <f>C61*100/D61</f>
        <v>118.68103568221201</v>
      </c>
    </row>
    <row r="62" spans="1:5" ht="18">
      <c r="A62" s="28" t="s">
        <v>35</v>
      </c>
      <c r="B62" s="29" t="s">
        <v>10</v>
      </c>
      <c r="C62" s="81">
        <v>201846</v>
      </c>
      <c r="D62" s="81">
        <v>274339</v>
      </c>
      <c r="E62" s="12">
        <f>C62*100/D62</f>
        <v>73.575393946905109</v>
      </c>
    </row>
    <row r="63" spans="1:5" ht="17.399999999999999">
      <c r="A63" s="109" t="s">
        <v>116</v>
      </c>
      <c r="B63" s="107"/>
      <c r="C63" s="107"/>
      <c r="D63" s="107"/>
      <c r="E63" s="108"/>
    </row>
    <row r="64" spans="1:5" ht="72">
      <c r="A64" s="3" t="s">
        <v>36</v>
      </c>
      <c r="B64" s="17" t="s">
        <v>47</v>
      </c>
      <c r="C64" s="94">
        <v>-10.199999999999999</v>
      </c>
      <c r="D64" s="94">
        <v>-6.8</v>
      </c>
      <c r="E64" s="12">
        <f>C64*100/D64</f>
        <v>150</v>
      </c>
    </row>
    <row r="65" spans="1:5" ht="18">
      <c r="A65" s="14" t="s">
        <v>37</v>
      </c>
      <c r="B65" s="30"/>
      <c r="C65" s="95"/>
      <c r="D65" s="89"/>
      <c r="E65" s="31"/>
    </row>
    <row r="66" spans="1:5" ht="18">
      <c r="A66" s="32" t="s">
        <v>38</v>
      </c>
      <c r="B66" s="10" t="s">
        <v>39</v>
      </c>
      <c r="C66" s="95">
        <v>7.45</v>
      </c>
      <c r="D66" s="89">
        <v>7.81</v>
      </c>
      <c r="E66" s="12">
        <f>C66*100/D66</f>
        <v>95.390524967989762</v>
      </c>
    </row>
    <row r="67" spans="1:5" ht="18">
      <c r="A67" s="31" t="s">
        <v>40</v>
      </c>
      <c r="B67" s="10" t="s">
        <v>13</v>
      </c>
      <c r="C67" s="95">
        <v>46.91</v>
      </c>
      <c r="D67" s="89">
        <v>46.7</v>
      </c>
      <c r="E67" s="15"/>
    </row>
    <row r="68" spans="1:5" ht="18">
      <c r="A68" s="32" t="s">
        <v>41</v>
      </c>
      <c r="B68" s="10" t="s">
        <v>39</v>
      </c>
      <c r="C68" s="95">
        <v>8.43</v>
      </c>
      <c r="D68" s="95">
        <v>8.9</v>
      </c>
      <c r="E68" s="12">
        <f>C68*100/D68</f>
        <v>94.719101123595507</v>
      </c>
    </row>
    <row r="69" spans="1:5" ht="18">
      <c r="A69" s="32" t="s">
        <v>42</v>
      </c>
      <c r="B69" s="10" t="s">
        <v>13</v>
      </c>
      <c r="C69" s="95">
        <v>53.09</v>
      </c>
      <c r="D69" s="95">
        <v>53.3</v>
      </c>
      <c r="E69" s="15"/>
    </row>
    <row r="70" spans="1:5" ht="18">
      <c r="A70" s="14" t="s">
        <v>43</v>
      </c>
      <c r="B70" s="10"/>
      <c r="C70" s="95"/>
      <c r="D70" s="95"/>
      <c r="E70" s="31"/>
    </row>
    <row r="71" spans="1:5" ht="18">
      <c r="A71" s="32" t="s">
        <v>44</v>
      </c>
      <c r="B71" s="10" t="s">
        <v>39</v>
      </c>
      <c r="C71" s="95">
        <v>3.52</v>
      </c>
      <c r="D71" s="95">
        <v>3.94</v>
      </c>
      <c r="E71" s="12">
        <f>C71*100/D71</f>
        <v>89.340101522842644</v>
      </c>
    </row>
    <row r="72" spans="1:5" ht="18">
      <c r="A72" s="31" t="s">
        <v>40</v>
      </c>
      <c r="B72" s="10" t="s">
        <v>13</v>
      </c>
      <c r="C72" s="95">
        <v>22.2</v>
      </c>
      <c r="D72" s="95">
        <v>23.6</v>
      </c>
      <c r="E72" s="15"/>
    </row>
    <row r="73" spans="1:5" ht="18">
      <c r="A73" s="32" t="s">
        <v>45</v>
      </c>
      <c r="B73" s="10" t="s">
        <v>39</v>
      </c>
      <c r="C73" s="95">
        <v>8.5</v>
      </c>
      <c r="D73" s="95">
        <v>8.7100000000000009</v>
      </c>
      <c r="E73" s="12">
        <f>C73*100/D73</f>
        <v>97.588978185993099</v>
      </c>
    </row>
    <row r="74" spans="1:5" ht="18">
      <c r="A74" s="31" t="s">
        <v>40</v>
      </c>
      <c r="B74" s="10" t="s">
        <v>13</v>
      </c>
      <c r="C74" s="95">
        <v>53.5</v>
      </c>
      <c r="D74" s="95">
        <v>52.1</v>
      </c>
      <c r="E74" s="15"/>
    </row>
    <row r="75" spans="1:5" ht="18">
      <c r="A75" s="32" t="s">
        <v>46</v>
      </c>
      <c r="B75" s="10" t="s">
        <v>39</v>
      </c>
      <c r="C75" s="95">
        <v>3.86</v>
      </c>
      <c r="D75" s="95">
        <v>4.0599999999999996</v>
      </c>
      <c r="E75" s="12">
        <f>C75*100/D75</f>
        <v>95.073891625615772</v>
      </c>
    </row>
    <row r="76" spans="1:5" ht="18">
      <c r="A76" s="31" t="s">
        <v>40</v>
      </c>
      <c r="B76" s="10" t="s">
        <v>13</v>
      </c>
      <c r="C76" s="95">
        <v>24.3</v>
      </c>
      <c r="D76" s="95">
        <v>24.3</v>
      </c>
      <c r="E76" s="15"/>
    </row>
    <row r="77" spans="1:5" ht="36">
      <c r="A77" s="16" t="s">
        <v>89</v>
      </c>
      <c r="B77" s="10" t="s">
        <v>47</v>
      </c>
      <c r="C77" s="95">
        <v>168</v>
      </c>
      <c r="D77" s="95">
        <v>-129</v>
      </c>
      <c r="E77" s="15"/>
    </row>
    <row r="78" spans="1:5" ht="36">
      <c r="A78" s="16" t="s">
        <v>48</v>
      </c>
      <c r="B78" s="10" t="s">
        <v>13</v>
      </c>
      <c r="C78" s="95">
        <v>79.5</v>
      </c>
      <c r="D78" s="95">
        <v>76.599999999999994</v>
      </c>
      <c r="E78" s="15"/>
    </row>
    <row r="79" spans="1:5" ht="36">
      <c r="A79" s="16" t="s">
        <v>49</v>
      </c>
      <c r="B79" s="29" t="s">
        <v>13</v>
      </c>
      <c r="C79" s="96">
        <v>20.5</v>
      </c>
      <c r="D79" s="90">
        <v>23.4</v>
      </c>
      <c r="E79" s="33"/>
    </row>
    <row r="80" spans="1:5" ht="17.399999999999999">
      <c r="A80" s="104" t="s">
        <v>115</v>
      </c>
      <c r="B80" s="105"/>
      <c r="C80" s="105"/>
      <c r="D80" s="105"/>
      <c r="E80" s="106"/>
    </row>
    <row r="81" spans="1:5" ht="18">
      <c r="A81" s="64" t="s">
        <v>58</v>
      </c>
      <c r="B81" s="4" t="s">
        <v>59</v>
      </c>
      <c r="C81" s="5">
        <v>15.88</v>
      </c>
      <c r="D81" s="5">
        <v>16.71</v>
      </c>
      <c r="E81" s="12">
        <f t="shared" ref="E81:E87" si="0">C81*100/D81</f>
        <v>95.032914422501491</v>
      </c>
    </row>
    <row r="82" spans="1:5" ht="18">
      <c r="A82" s="3" t="s">
        <v>50</v>
      </c>
      <c r="B82" s="17" t="s">
        <v>39</v>
      </c>
      <c r="C82" s="19">
        <v>9.77</v>
      </c>
      <c r="D82" s="19">
        <v>10.220000000000001</v>
      </c>
      <c r="E82" s="12">
        <f t="shared" si="0"/>
        <v>95.596868884540115</v>
      </c>
    </row>
    <row r="83" spans="1:5" ht="18">
      <c r="A83" s="14" t="s">
        <v>51</v>
      </c>
      <c r="B83" s="10" t="s">
        <v>39</v>
      </c>
      <c r="C83" s="11">
        <v>8.89</v>
      </c>
      <c r="D83" s="11">
        <v>9.14</v>
      </c>
      <c r="E83" s="12">
        <f t="shared" si="0"/>
        <v>97.264770240700216</v>
      </c>
    </row>
    <row r="84" spans="1:5" ht="18">
      <c r="A84" s="32" t="s">
        <v>52</v>
      </c>
      <c r="B84" s="10" t="s">
        <v>39</v>
      </c>
      <c r="C84" s="11">
        <v>8.6</v>
      </c>
      <c r="D84" s="11">
        <v>8.8699999999999992</v>
      </c>
      <c r="E84" s="12">
        <f t="shared" si="0"/>
        <v>96.956031567080061</v>
      </c>
    </row>
    <row r="85" spans="1:5" ht="18">
      <c r="A85" s="14" t="s">
        <v>53</v>
      </c>
      <c r="B85" s="10" t="s">
        <v>39</v>
      </c>
      <c r="C85" s="11"/>
      <c r="D85" s="11"/>
      <c r="E85" s="12"/>
    </row>
    <row r="86" spans="1:5" ht="18">
      <c r="A86" s="14" t="s">
        <v>54</v>
      </c>
      <c r="B86" s="10" t="s">
        <v>39</v>
      </c>
      <c r="C86" s="11">
        <v>0.88</v>
      </c>
      <c r="D86" s="11">
        <v>1.08</v>
      </c>
      <c r="E86" s="12">
        <f t="shared" si="0"/>
        <v>81.481481481481481</v>
      </c>
    </row>
    <row r="87" spans="1:5" ht="18">
      <c r="A87" s="50" t="s">
        <v>55</v>
      </c>
      <c r="B87" s="58" t="s">
        <v>39</v>
      </c>
      <c r="C87" s="11">
        <v>0.16</v>
      </c>
      <c r="D87" s="11">
        <v>0.2</v>
      </c>
      <c r="E87" s="12">
        <f t="shared" si="0"/>
        <v>80</v>
      </c>
    </row>
    <row r="88" spans="1:5" ht="54">
      <c r="A88" s="14" t="s">
        <v>56</v>
      </c>
      <c r="B88" s="10" t="s">
        <v>13</v>
      </c>
      <c r="C88" s="11">
        <v>16.52</v>
      </c>
      <c r="D88" s="11">
        <v>22.86</v>
      </c>
      <c r="E88" s="15"/>
    </row>
    <row r="89" spans="1:5" ht="36">
      <c r="A89" s="50" t="s">
        <v>98</v>
      </c>
      <c r="B89" s="10" t="s">
        <v>13</v>
      </c>
      <c r="C89" s="11"/>
      <c r="D89" s="11"/>
      <c r="E89" s="15"/>
    </row>
    <row r="90" spans="1:5" ht="36">
      <c r="A90" s="50" t="s">
        <v>105</v>
      </c>
      <c r="B90" s="10" t="s">
        <v>13</v>
      </c>
      <c r="C90" s="11">
        <v>1.1200000000000001</v>
      </c>
      <c r="D90" s="11">
        <v>0.98</v>
      </c>
      <c r="E90" s="15"/>
    </row>
    <row r="91" spans="1:5" ht="18">
      <c r="A91" s="50" t="s">
        <v>99</v>
      </c>
      <c r="B91" s="10" t="s">
        <v>13</v>
      </c>
      <c r="C91" s="11">
        <v>1.91</v>
      </c>
      <c r="D91" s="11">
        <v>1.64</v>
      </c>
      <c r="E91" s="15"/>
    </row>
    <row r="92" spans="1:5" ht="18">
      <c r="A92" s="32" t="s">
        <v>100</v>
      </c>
      <c r="B92" s="10" t="s">
        <v>13</v>
      </c>
      <c r="C92" s="11"/>
      <c r="D92" s="11"/>
      <c r="E92" s="15"/>
    </row>
    <row r="93" spans="1:5" ht="18">
      <c r="A93" s="63" t="s">
        <v>75</v>
      </c>
      <c r="B93" s="10" t="s">
        <v>13</v>
      </c>
      <c r="C93" s="11"/>
      <c r="D93" s="11"/>
      <c r="E93" s="15"/>
    </row>
    <row r="94" spans="1:5" ht="18">
      <c r="A94" s="63" t="s">
        <v>76</v>
      </c>
      <c r="B94" s="10" t="s">
        <v>13</v>
      </c>
      <c r="C94" s="11"/>
      <c r="D94" s="11"/>
      <c r="E94" s="15"/>
    </row>
    <row r="95" spans="1:5" ht="36">
      <c r="A95" s="50" t="s">
        <v>101</v>
      </c>
      <c r="B95" s="10" t="s">
        <v>13</v>
      </c>
      <c r="C95" s="11">
        <v>2.25</v>
      </c>
      <c r="D95" s="11">
        <v>2.19</v>
      </c>
      <c r="E95" s="15"/>
    </row>
    <row r="96" spans="1:5" ht="36">
      <c r="A96" s="50" t="s">
        <v>102</v>
      </c>
      <c r="B96" s="10" t="s">
        <v>13</v>
      </c>
      <c r="C96" s="11"/>
      <c r="D96" s="11"/>
      <c r="E96" s="15"/>
    </row>
    <row r="97" spans="1:5" ht="18">
      <c r="A97" s="63" t="s">
        <v>84</v>
      </c>
      <c r="B97" s="10" t="s">
        <v>13</v>
      </c>
      <c r="C97" s="11">
        <v>1.46</v>
      </c>
      <c r="D97" s="11">
        <v>2.19</v>
      </c>
      <c r="E97" s="15"/>
    </row>
    <row r="98" spans="1:5" ht="36">
      <c r="A98" s="32" t="s">
        <v>103</v>
      </c>
      <c r="B98" s="7" t="s">
        <v>13</v>
      </c>
      <c r="C98" s="11">
        <v>3.37</v>
      </c>
      <c r="D98" s="11">
        <v>7.66</v>
      </c>
      <c r="E98" s="15"/>
    </row>
    <row r="99" spans="1:5" ht="18">
      <c r="A99" s="32" t="s">
        <v>117</v>
      </c>
      <c r="B99" s="7" t="s">
        <v>13</v>
      </c>
      <c r="C99" s="19">
        <v>0.11</v>
      </c>
      <c r="D99" s="19">
        <v>1.97</v>
      </c>
      <c r="E99" s="33"/>
    </row>
    <row r="100" spans="1:5" ht="18">
      <c r="A100" s="32" t="s">
        <v>118</v>
      </c>
      <c r="B100" s="7" t="s">
        <v>13</v>
      </c>
      <c r="C100" s="19"/>
      <c r="D100" s="19"/>
      <c r="E100" s="33"/>
    </row>
    <row r="101" spans="1:5" ht="18">
      <c r="A101" s="63" t="s">
        <v>80</v>
      </c>
      <c r="B101" s="7" t="s">
        <v>13</v>
      </c>
      <c r="C101" s="19">
        <v>3.04</v>
      </c>
      <c r="D101" s="19">
        <v>3.28</v>
      </c>
      <c r="E101" s="33"/>
    </row>
    <row r="102" spans="1:5" ht="72">
      <c r="A102" s="59" t="s">
        <v>90</v>
      </c>
      <c r="B102" s="29" t="s">
        <v>13</v>
      </c>
      <c r="C102" s="19">
        <v>3.26</v>
      </c>
      <c r="D102" s="19">
        <v>2.95</v>
      </c>
      <c r="E102" s="33"/>
    </row>
    <row r="103" spans="1:5" ht="17.399999999999999">
      <c r="A103" s="104" t="s">
        <v>57</v>
      </c>
      <c r="B103" s="105"/>
      <c r="C103" s="105"/>
      <c r="D103" s="105"/>
      <c r="E103" s="106"/>
    </row>
    <row r="104" spans="1:5" ht="18">
      <c r="A104" s="14" t="s">
        <v>60</v>
      </c>
      <c r="B104" s="10" t="s">
        <v>59</v>
      </c>
      <c r="C104" s="78">
        <v>8.89</v>
      </c>
      <c r="D104" s="78">
        <v>9.14</v>
      </c>
      <c r="E104" s="12">
        <f>C104*100/D104</f>
        <v>97.264770240700216</v>
      </c>
    </row>
    <row r="105" spans="1:5" ht="18">
      <c r="A105" s="3" t="s">
        <v>61</v>
      </c>
      <c r="B105" s="36"/>
      <c r="C105" s="79"/>
      <c r="D105" s="79"/>
      <c r="E105" s="12"/>
    </row>
    <row r="106" spans="1:5" ht="36">
      <c r="A106" s="50" t="s">
        <v>98</v>
      </c>
      <c r="B106" s="7" t="s">
        <v>59</v>
      </c>
      <c r="C106" s="79"/>
      <c r="D106" s="79"/>
      <c r="E106" s="12"/>
    </row>
    <row r="107" spans="1:5" ht="36">
      <c r="A107" s="50" t="s">
        <v>105</v>
      </c>
      <c r="B107" s="7" t="s">
        <v>59</v>
      </c>
      <c r="C107" s="79">
        <v>0.1</v>
      </c>
      <c r="D107" s="79">
        <v>0.1</v>
      </c>
      <c r="E107" s="12">
        <f>C107*100/D107</f>
        <v>100</v>
      </c>
    </row>
    <row r="108" spans="1:5" ht="18">
      <c r="A108" s="50" t="s">
        <v>99</v>
      </c>
      <c r="B108" s="10" t="s">
        <v>59</v>
      </c>
      <c r="C108" s="79">
        <v>1.1399999999999999</v>
      </c>
      <c r="D108" s="79">
        <v>1.05</v>
      </c>
      <c r="E108" s="12">
        <f>C108*100/D108</f>
        <v>108.57142857142856</v>
      </c>
    </row>
    <row r="109" spans="1:5" ht="18">
      <c r="A109" s="32" t="s">
        <v>100</v>
      </c>
      <c r="B109" s="10" t="s">
        <v>59</v>
      </c>
      <c r="C109" s="79"/>
      <c r="D109" s="79"/>
      <c r="E109" s="12"/>
    </row>
    <row r="110" spans="1:5" ht="18">
      <c r="A110" s="63" t="s">
        <v>75</v>
      </c>
      <c r="B110" s="10" t="s">
        <v>59</v>
      </c>
      <c r="C110" s="79">
        <v>0.96</v>
      </c>
      <c r="D110" s="79">
        <v>0.78</v>
      </c>
      <c r="E110" s="12">
        <f>C110*100/D110</f>
        <v>123.07692307692307</v>
      </c>
    </row>
    <row r="111" spans="1:5" ht="18">
      <c r="A111" s="63" t="s">
        <v>76</v>
      </c>
      <c r="B111" s="10" t="s">
        <v>59</v>
      </c>
      <c r="C111" s="79"/>
      <c r="D111" s="79"/>
      <c r="E111" s="12"/>
    </row>
    <row r="112" spans="1:5" ht="36">
      <c r="A112" s="50" t="s">
        <v>101</v>
      </c>
      <c r="B112" s="10" t="s">
        <v>59</v>
      </c>
      <c r="C112" s="79">
        <v>0.35</v>
      </c>
      <c r="D112" s="79">
        <v>0.32</v>
      </c>
      <c r="E112" s="12">
        <f>C112*100/D112</f>
        <v>109.375</v>
      </c>
    </row>
    <row r="113" spans="1:5" ht="36">
      <c r="A113" s="50" t="s">
        <v>102</v>
      </c>
      <c r="B113" s="10" t="s">
        <v>59</v>
      </c>
      <c r="C113" s="79"/>
      <c r="D113" s="79"/>
      <c r="E113" s="12"/>
    </row>
    <row r="114" spans="1:5" ht="18">
      <c r="A114" s="63" t="s">
        <v>84</v>
      </c>
      <c r="B114" s="10" t="s">
        <v>59</v>
      </c>
      <c r="C114" s="79">
        <v>1.7</v>
      </c>
      <c r="D114" s="79">
        <v>1.7</v>
      </c>
      <c r="E114" s="12">
        <f>C114*100/D114</f>
        <v>100</v>
      </c>
    </row>
    <row r="115" spans="1:5" ht="36">
      <c r="A115" s="32" t="s">
        <v>103</v>
      </c>
      <c r="B115" s="10" t="s">
        <v>59</v>
      </c>
      <c r="C115" s="79">
        <v>0.3</v>
      </c>
      <c r="D115" s="79">
        <v>0.24</v>
      </c>
      <c r="E115" s="12">
        <f>C115*100/D115</f>
        <v>125</v>
      </c>
    </row>
    <row r="116" spans="1:5" ht="18">
      <c r="A116" s="9" t="s">
        <v>117</v>
      </c>
      <c r="B116" s="7" t="s">
        <v>59</v>
      </c>
      <c r="C116" s="79">
        <v>1.28</v>
      </c>
      <c r="D116" s="79">
        <v>1.29</v>
      </c>
      <c r="E116" s="12">
        <f>C116*100/D116</f>
        <v>99.224806201550379</v>
      </c>
    </row>
    <row r="117" spans="1:5" ht="18">
      <c r="A117" s="32" t="s">
        <v>118</v>
      </c>
      <c r="B117" s="10" t="s">
        <v>59</v>
      </c>
      <c r="C117" s="79"/>
      <c r="D117" s="79"/>
      <c r="E117" s="12"/>
    </row>
    <row r="118" spans="1:5" ht="36">
      <c r="A118" s="32" t="s">
        <v>74</v>
      </c>
      <c r="B118" s="10" t="s">
        <v>59</v>
      </c>
      <c r="C118" s="79">
        <v>0.46</v>
      </c>
      <c r="D118" s="79">
        <v>0.48</v>
      </c>
      <c r="E118" s="12">
        <f>C118*100/D118</f>
        <v>95.833333333333343</v>
      </c>
    </row>
    <row r="119" spans="1:5" ht="18">
      <c r="A119" s="13" t="s">
        <v>77</v>
      </c>
      <c r="B119" s="10" t="s">
        <v>59</v>
      </c>
      <c r="C119" s="79">
        <v>1.06</v>
      </c>
      <c r="D119" s="79">
        <v>1.06</v>
      </c>
      <c r="E119" s="12">
        <f>C119*100/D119</f>
        <v>100</v>
      </c>
    </row>
    <row r="120" spans="1:5" ht="18">
      <c r="A120" s="13" t="s">
        <v>78</v>
      </c>
      <c r="B120" s="10" t="s">
        <v>59</v>
      </c>
      <c r="C120" s="79">
        <v>0.42</v>
      </c>
      <c r="D120" s="79">
        <v>0.43</v>
      </c>
      <c r="E120" s="12">
        <f>C120*100/D120</f>
        <v>97.674418604651166</v>
      </c>
    </row>
    <row r="121" spans="1:5" ht="18">
      <c r="A121" s="13" t="s">
        <v>80</v>
      </c>
      <c r="B121" s="7" t="s">
        <v>59</v>
      </c>
      <c r="C121" s="79">
        <v>1.1200000000000001</v>
      </c>
      <c r="D121" s="79">
        <v>1.69</v>
      </c>
      <c r="E121" s="12">
        <f>C121*100/D121</f>
        <v>66.272189349112438</v>
      </c>
    </row>
    <row r="122" spans="1:5" ht="72">
      <c r="A122" s="43" t="s">
        <v>88</v>
      </c>
      <c r="B122" s="7" t="s">
        <v>59</v>
      </c>
      <c r="C122" s="80">
        <v>0.28999999999999998</v>
      </c>
      <c r="D122" s="80">
        <f>D124+D126+D127</f>
        <v>0.28000000000000003</v>
      </c>
      <c r="E122" s="12">
        <f>C122*100/D122</f>
        <v>103.57142857142856</v>
      </c>
    </row>
    <row r="123" spans="1:5" ht="18">
      <c r="A123" s="44" t="s">
        <v>79</v>
      </c>
      <c r="B123" s="36"/>
      <c r="C123" s="79"/>
      <c r="D123" s="79"/>
      <c r="E123" s="8"/>
    </row>
    <row r="124" spans="1:5" ht="18">
      <c r="A124" s="45" t="s">
        <v>81</v>
      </c>
      <c r="B124" s="10" t="s">
        <v>59</v>
      </c>
      <c r="C124" s="79">
        <v>7.0000000000000007E-2</v>
      </c>
      <c r="D124" s="79">
        <v>7.0000000000000007E-2</v>
      </c>
      <c r="E124" s="12">
        <f>C124*100/D124</f>
        <v>100</v>
      </c>
    </row>
    <row r="125" spans="1:5" ht="18">
      <c r="A125" s="45" t="s">
        <v>82</v>
      </c>
      <c r="B125" s="10" t="s">
        <v>59</v>
      </c>
      <c r="C125" s="79"/>
      <c r="D125" s="79"/>
      <c r="E125" s="8"/>
    </row>
    <row r="126" spans="1:5" ht="18">
      <c r="A126" s="45" t="s">
        <v>77</v>
      </c>
      <c r="B126" s="10" t="s">
        <v>59</v>
      </c>
      <c r="C126" s="79">
        <v>0.06</v>
      </c>
      <c r="D126" s="79">
        <v>0.06</v>
      </c>
      <c r="E126" s="12">
        <f>C126*100/D126</f>
        <v>100</v>
      </c>
    </row>
    <row r="127" spans="1:5" ht="18">
      <c r="A127" s="13" t="s">
        <v>83</v>
      </c>
      <c r="B127" s="7" t="s">
        <v>39</v>
      </c>
      <c r="C127" s="79">
        <v>0.16</v>
      </c>
      <c r="D127" s="79">
        <v>0.15</v>
      </c>
      <c r="E127" s="12">
        <f>C127*100/D127</f>
        <v>106.66666666666667</v>
      </c>
    </row>
    <row r="128" spans="1:5" ht="36">
      <c r="A128" s="62" t="s">
        <v>62</v>
      </c>
      <c r="B128" s="7" t="s">
        <v>13</v>
      </c>
      <c r="C128" s="76">
        <v>2.2000000000000002</v>
      </c>
      <c r="D128" s="76">
        <v>3.1</v>
      </c>
      <c r="E128" s="33"/>
    </row>
    <row r="129" spans="1:5" ht="18">
      <c r="A129" s="14" t="s">
        <v>63</v>
      </c>
      <c r="B129" s="10" t="s">
        <v>17</v>
      </c>
      <c r="C129" s="82">
        <v>61487</v>
      </c>
      <c r="D129" s="82">
        <v>50220</v>
      </c>
      <c r="E129" s="12">
        <f>C129*100/D129</f>
        <v>122.4352847471127</v>
      </c>
    </row>
    <row r="130" spans="1:5" ht="36">
      <c r="A130" s="14" t="s">
        <v>64</v>
      </c>
      <c r="B130" s="10" t="s">
        <v>17</v>
      </c>
      <c r="C130" s="82">
        <v>89111</v>
      </c>
      <c r="D130" s="82">
        <v>72782</v>
      </c>
      <c r="E130" s="12">
        <f>C130*100/D130</f>
        <v>122.43549229205023</v>
      </c>
    </row>
    <row r="131" spans="1:5" ht="18">
      <c r="A131" s="3" t="s">
        <v>61</v>
      </c>
      <c r="B131" s="36"/>
      <c r="C131" s="83"/>
      <c r="D131" s="83"/>
      <c r="E131" s="12"/>
    </row>
    <row r="132" spans="1:5" ht="36">
      <c r="A132" s="50" t="s">
        <v>98</v>
      </c>
      <c r="B132" s="7" t="s">
        <v>17</v>
      </c>
      <c r="C132" s="76"/>
      <c r="D132" s="76"/>
      <c r="E132" s="12"/>
    </row>
    <row r="133" spans="1:5" ht="36">
      <c r="A133" s="50" t="s">
        <v>105</v>
      </c>
      <c r="B133" s="7" t="s">
        <v>17</v>
      </c>
      <c r="C133" s="76">
        <v>52563</v>
      </c>
      <c r="D133" s="76">
        <v>41316</v>
      </c>
      <c r="E133" s="12">
        <f>C133*100/D133</f>
        <v>127.22189950624455</v>
      </c>
    </row>
    <row r="134" spans="1:5" ht="18">
      <c r="A134" s="50" t="s">
        <v>99</v>
      </c>
      <c r="B134" s="10" t="s">
        <v>17</v>
      </c>
      <c r="C134" s="82">
        <v>94036</v>
      </c>
      <c r="D134" s="82">
        <v>79710</v>
      </c>
      <c r="E134" s="12">
        <f>C134*100/D134</f>
        <v>117.9726508593652</v>
      </c>
    </row>
    <row r="135" spans="1:5" ht="18">
      <c r="A135" s="32" t="s">
        <v>100</v>
      </c>
      <c r="B135" s="10" t="s">
        <v>17</v>
      </c>
      <c r="C135" s="82"/>
      <c r="D135" s="82"/>
      <c r="E135" s="12"/>
    </row>
    <row r="136" spans="1:5" ht="18">
      <c r="A136" s="63" t="s">
        <v>75</v>
      </c>
      <c r="B136" s="10" t="s">
        <v>17</v>
      </c>
      <c r="C136" s="82">
        <v>131938</v>
      </c>
      <c r="D136" s="82">
        <v>118772</v>
      </c>
      <c r="E136" s="12">
        <f>C136*100/D136</f>
        <v>111.08510423332099</v>
      </c>
    </row>
    <row r="137" spans="1:5" ht="18">
      <c r="A137" s="63" t="s">
        <v>76</v>
      </c>
      <c r="B137" s="10" t="s">
        <v>17</v>
      </c>
      <c r="C137" s="82"/>
      <c r="D137" s="82"/>
      <c r="E137" s="12"/>
    </row>
    <row r="138" spans="1:5" ht="36">
      <c r="A138" s="50" t="s">
        <v>101</v>
      </c>
      <c r="B138" s="10" t="s">
        <v>17</v>
      </c>
      <c r="C138" s="82">
        <v>96529</v>
      </c>
      <c r="D138" s="82">
        <v>86589</v>
      </c>
      <c r="E138" s="12">
        <f>C138*100/D138</f>
        <v>111.47951818360299</v>
      </c>
    </row>
    <row r="139" spans="1:5" ht="36">
      <c r="A139" s="50" t="s">
        <v>102</v>
      </c>
      <c r="B139" s="10" t="s">
        <v>17</v>
      </c>
      <c r="C139" s="82"/>
      <c r="D139" s="82"/>
      <c r="E139" s="12"/>
    </row>
    <row r="140" spans="1:5" ht="18">
      <c r="A140" s="63" t="s">
        <v>84</v>
      </c>
      <c r="B140" s="10" t="s">
        <v>17</v>
      </c>
      <c r="C140" s="82">
        <v>112597</v>
      </c>
      <c r="D140" s="82">
        <v>99629</v>
      </c>
      <c r="E140" s="12">
        <f>C140*100/D140</f>
        <v>113.01629043752321</v>
      </c>
    </row>
    <row r="141" spans="1:5" ht="36">
      <c r="A141" s="32" t="s">
        <v>103</v>
      </c>
      <c r="B141" s="10" t="s">
        <v>17</v>
      </c>
      <c r="C141" s="82">
        <v>53266</v>
      </c>
      <c r="D141" s="82">
        <v>44822</v>
      </c>
      <c r="E141" s="12">
        <f t="shared" ref="E141:E147" si="1">C141*100/D141</f>
        <v>118.83896300923654</v>
      </c>
    </row>
    <row r="142" spans="1:5" ht="18">
      <c r="A142" s="32" t="s">
        <v>117</v>
      </c>
      <c r="B142" s="10" t="s">
        <v>17</v>
      </c>
      <c r="C142" s="82">
        <v>106101</v>
      </c>
      <c r="D142" s="82">
        <v>90204</v>
      </c>
      <c r="E142" s="12">
        <f t="shared" si="1"/>
        <v>117.62338698949048</v>
      </c>
    </row>
    <row r="143" spans="1:5" ht="38.4" customHeight="1">
      <c r="A143" s="32" t="s">
        <v>74</v>
      </c>
      <c r="B143" s="10" t="s">
        <v>17</v>
      </c>
      <c r="C143" s="82">
        <v>93206</v>
      </c>
      <c r="D143" s="82">
        <v>79408</v>
      </c>
      <c r="E143" s="12">
        <f t="shared" si="1"/>
        <v>117.37608301430586</v>
      </c>
    </row>
    <row r="144" spans="1:5" ht="18">
      <c r="A144" s="13" t="s">
        <v>77</v>
      </c>
      <c r="B144" s="10" t="s">
        <v>17</v>
      </c>
      <c r="C144" s="82">
        <v>61127</v>
      </c>
      <c r="D144" s="82">
        <v>52220</v>
      </c>
      <c r="E144" s="12">
        <f t="shared" si="1"/>
        <v>117.05668326311758</v>
      </c>
    </row>
    <row r="145" spans="1:5" ht="18">
      <c r="A145" s="13" t="s">
        <v>78</v>
      </c>
      <c r="B145" s="10" t="s">
        <v>17</v>
      </c>
      <c r="C145" s="82">
        <v>67611</v>
      </c>
      <c r="D145" s="82">
        <v>58333</v>
      </c>
      <c r="E145" s="12">
        <f t="shared" si="1"/>
        <v>115.90523374419283</v>
      </c>
    </row>
    <row r="146" spans="1:5" ht="18">
      <c r="A146" s="13" t="s">
        <v>80</v>
      </c>
      <c r="B146" s="10" t="s">
        <v>17</v>
      </c>
      <c r="C146" s="82">
        <v>35732</v>
      </c>
      <c r="D146" s="82">
        <v>24856</v>
      </c>
      <c r="E146" s="12">
        <f t="shared" si="1"/>
        <v>143.75603476021885</v>
      </c>
    </row>
    <row r="147" spans="1:5" ht="72">
      <c r="A147" s="43" t="s">
        <v>88</v>
      </c>
      <c r="B147" s="10" t="s">
        <v>17</v>
      </c>
      <c r="C147" s="97">
        <v>106404</v>
      </c>
      <c r="D147" s="82">
        <v>90392</v>
      </c>
      <c r="E147" s="12">
        <f t="shared" si="1"/>
        <v>117.71395698734402</v>
      </c>
    </row>
    <row r="148" spans="1:5" ht="18">
      <c r="A148" s="44" t="s">
        <v>79</v>
      </c>
      <c r="B148" s="10" t="s">
        <v>17</v>
      </c>
      <c r="C148" s="97"/>
      <c r="D148" s="82"/>
      <c r="E148" s="12"/>
    </row>
    <row r="149" spans="1:5" ht="18">
      <c r="A149" s="45" t="s">
        <v>81</v>
      </c>
      <c r="B149" s="10" t="s">
        <v>17</v>
      </c>
      <c r="C149" s="82">
        <v>87913</v>
      </c>
      <c r="D149" s="82">
        <v>80721</v>
      </c>
      <c r="E149" s="12">
        <f>C149*100/D149</f>
        <v>108.90970131688161</v>
      </c>
    </row>
    <row r="150" spans="1:5" ht="18">
      <c r="A150" s="45" t="s">
        <v>82</v>
      </c>
      <c r="B150" s="10" t="s">
        <v>17</v>
      </c>
      <c r="C150" s="82"/>
      <c r="D150" s="82"/>
      <c r="E150" s="12"/>
    </row>
    <row r="151" spans="1:5" ht="18">
      <c r="A151" s="45" t="s">
        <v>77</v>
      </c>
      <c r="B151" s="10" t="s">
        <v>17</v>
      </c>
      <c r="C151" s="82">
        <v>78967</v>
      </c>
      <c r="D151" s="82">
        <v>64201</v>
      </c>
      <c r="E151" s="12">
        <f t="shared" ref="E151:E157" si="2">C151*100/D151</f>
        <v>122.9996417501285</v>
      </c>
    </row>
    <row r="152" spans="1:5" ht="18">
      <c r="A152" s="13" t="s">
        <v>83</v>
      </c>
      <c r="B152" s="10" t="s">
        <v>17</v>
      </c>
      <c r="C152" s="82">
        <v>124782</v>
      </c>
      <c r="D152" s="82">
        <v>105381</v>
      </c>
      <c r="E152" s="12">
        <f t="shared" si="2"/>
        <v>118.41033962479004</v>
      </c>
    </row>
    <row r="153" spans="1:5" ht="18">
      <c r="A153" s="35" t="s">
        <v>65</v>
      </c>
      <c r="B153" s="10" t="s">
        <v>7</v>
      </c>
      <c r="C153" s="82">
        <v>145.80000000000001</v>
      </c>
      <c r="D153" s="82">
        <v>138.79</v>
      </c>
      <c r="E153" s="12">
        <f t="shared" si="2"/>
        <v>105.05079616687082</v>
      </c>
    </row>
    <row r="154" spans="1:5" ht="18">
      <c r="A154" s="37" t="s">
        <v>66</v>
      </c>
      <c r="B154" s="10" t="s">
        <v>7</v>
      </c>
      <c r="C154" s="84">
        <v>9506.2999999999993</v>
      </c>
      <c r="D154" s="84">
        <v>7982.7</v>
      </c>
      <c r="E154" s="12">
        <f t="shared" si="2"/>
        <v>119.08627406767133</v>
      </c>
    </row>
    <row r="155" spans="1:5" ht="36">
      <c r="A155" s="16" t="s">
        <v>91</v>
      </c>
      <c r="B155" s="10" t="s">
        <v>17</v>
      </c>
      <c r="C155" s="82">
        <v>18529</v>
      </c>
      <c r="D155" s="82">
        <v>17941</v>
      </c>
      <c r="E155" s="12">
        <f t="shared" si="2"/>
        <v>103.27740928599297</v>
      </c>
    </row>
    <row r="156" spans="1:5" ht="54">
      <c r="A156" s="14" t="s">
        <v>67</v>
      </c>
      <c r="B156" s="10" t="s">
        <v>68</v>
      </c>
      <c r="C156" s="82">
        <v>3.3</v>
      </c>
      <c r="D156" s="82">
        <v>2.8</v>
      </c>
      <c r="E156" s="15">
        <f t="shared" si="2"/>
        <v>117.85714285714286</v>
      </c>
    </row>
    <row r="157" spans="1:5" ht="36">
      <c r="A157" s="14" t="s">
        <v>69</v>
      </c>
      <c r="B157" s="10" t="s">
        <v>39</v>
      </c>
      <c r="C157" s="82">
        <v>2.76</v>
      </c>
      <c r="D157" s="82">
        <v>4.1100000000000003</v>
      </c>
      <c r="E157" s="12">
        <f t="shared" si="2"/>
        <v>67.153284671532845</v>
      </c>
    </row>
    <row r="158" spans="1:5" ht="36">
      <c r="A158" s="14" t="s">
        <v>70</v>
      </c>
      <c r="B158" s="10" t="s">
        <v>13</v>
      </c>
      <c r="C158" s="97">
        <v>16.25</v>
      </c>
      <c r="D158" s="82">
        <v>23.8</v>
      </c>
      <c r="E158" s="15"/>
    </row>
    <row r="159" spans="1:5" ht="18">
      <c r="A159" s="14" t="s">
        <v>71</v>
      </c>
      <c r="B159" s="29" t="s">
        <v>73</v>
      </c>
      <c r="C159" s="97">
        <v>0</v>
      </c>
      <c r="D159" s="82">
        <v>0</v>
      </c>
      <c r="E159" s="12">
        <v>0</v>
      </c>
    </row>
    <row r="160" spans="1:5" ht="18">
      <c r="A160" s="38" t="s">
        <v>72</v>
      </c>
      <c r="B160" s="29" t="s">
        <v>73</v>
      </c>
      <c r="C160" s="98">
        <v>0</v>
      </c>
      <c r="D160" s="91">
        <v>0</v>
      </c>
      <c r="E160" s="12">
        <v>0</v>
      </c>
    </row>
    <row r="161" spans="1:5" ht="18">
      <c r="A161" s="46"/>
      <c r="B161" s="47"/>
      <c r="C161" s="48"/>
      <c r="D161" s="48"/>
      <c r="E161" s="49"/>
    </row>
    <row r="162" spans="1:5" ht="39.75" customHeight="1">
      <c r="A162" s="103" t="s">
        <v>96</v>
      </c>
      <c r="B162" s="103"/>
      <c r="C162" s="103"/>
      <c r="D162" s="103"/>
      <c r="E162" s="103"/>
    </row>
    <row r="163" spans="1:5" ht="15.6">
      <c r="A163" s="39"/>
      <c r="B163" s="40"/>
      <c r="C163" s="41"/>
      <c r="D163" s="41"/>
      <c r="E163" s="42"/>
    </row>
  </sheetData>
  <mergeCells count="10">
    <mergeCell ref="D1:E1"/>
    <mergeCell ref="D2:E2"/>
    <mergeCell ref="A3:E3"/>
    <mergeCell ref="A4:E4"/>
    <mergeCell ref="A162:E162"/>
    <mergeCell ref="A80:E80"/>
    <mergeCell ref="A103:E103"/>
    <mergeCell ref="A6:E6"/>
    <mergeCell ref="A30:E30"/>
    <mergeCell ref="A63:E63"/>
  </mergeCells>
  <phoneticPr fontId="17" type="noConversion"/>
  <printOptions horizontalCentered="1"/>
  <pageMargins left="0.74803149606299213" right="0.74803149606299213" top="0.39370078740157483" bottom="0.39370078740157483" header="0" footer="0"/>
  <pageSetup paperSize="9" scale="49" fitToHeight="4" orientation="portrait" horizontalDpi="300" verticalDpi="300" r:id="rId1"/>
  <headerFooter alignWithMargins="0"/>
  <rowBreaks count="3" manualBreakCount="3">
    <brk id="42" max="16383" man="1"/>
    <brk id="92" max="4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Аналит.отчет</vt:lpstr>
      <vt:lpstr>Аналит.отчет!Заголовки_для_печати</vt:lpstr>
    </vt:vector>
  </TitlesOfParts>
  <Company>AoIR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2023-02-15T03:15:06Z</cp:lastPrinted>
  <dcterms:created xsi:type="dcterms:W3CDTF">2006-03-06T08:26:24Z</dcterms:created>
  <dcterms:modified xsi:type="dcterms:W3CDTF">2025-01-23T06:01:42Z</dcterms:modified>
</cp:coreProperties>
</file>