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 defaultThemeVersion="124226"/>
  <bookViews>
    <workbookView xWindow="0" yWindow="168" windowWidth="15192" windowHeight="7872" tabRatio="604"/>
  </bookViews>
  <sheets>
    <sheet name="Прогноз 2025-2027 " sheetId="1" r:id="rId1"/>
  </sheets>
  <definedNames>
    <definedName name="_xlnm.Print_Titles" localSheetId="0">'Прогноз 2025-2027 '!$6:$8</definedName>
    <definedName name="_xlnm.Print_Area" localSheetId="0">'Прогноз 2025-2027 '!$A$1:$I$187</definedName>
  </definedNames>
  <calcPr calcId="125725"/>
</workbook>
</file>

<file path=xl/calcChain.xml><?xml version="1.0" encoding="utf-8"?>
<calcChain xmlns="http://schemas.openxmlformats.org/spreadsheetml/2006/main">
  <c r="D25" i="1"/>
  <c r="I25"/>
  <c r="H25"/>
  <c r="G25"/>
  <c r="F25"/>
  <c r="E25"/>
  <c r="E10"/>
  <c r="F10"/>
  <c r="G10"/>
  <c r="H10"/>
  <c r="I10"/>
  <c r="F168" l="1"/>
  <c r="G168"/>
  <c r="D168" l="1"/>
  <c r="E168"/>
  <c r="H168"/>
  <c r="I168"/>
  <c r="C168"/>
  <c r="D29"/>
  <c r="E29"/>
  <c r="F29"/>
  <c r="G29"/>
  <c r="H29"/>
  <c r="I29"/>
  <c r="D10"/>
  <c r="C29" l="1"/>
  <c r="C10"/>
</calcChain>
</file>

<file path=xl/sharedStrings.xml><?xml version="1.0" encoding="utf-8"?>
<sst xmlns="http://schemas.openxmlformats.org/spreadsheetml/2006/main" count="337" uniqueCount="119">
  <si>
    <t>Индекс промышленного производства</t>
  </si>
  <si>
    <t>Объем инвестиций в основной капитал за счет всех источников -  всего</t>
  </si>
  <si>
    <t>Прочие доходы</t>
  </si>
  <si>
    <t>Наименование показателя</t>
  </si>
  <si>
    <t>Ед. изм.</t>
  </si>
  <si>
    <t>Итоги развития МО</t>
  </si>
  <si>
    <t>млн.руб.</t>
  </si>
  <si>
    <t>в т.ч. по видам экономической деятельности:</t>
  </si>
  <si>
    <t>%</t>
  </si>
  <si>
    <t>руб.</t>
  </si>
  <si>
    <t>Состояние основных видов экономической деятельности хозяйствующих субъектов МО</t>
  </si>
  <si>
    <t>Валовый выпуск продукции  в сельхозорганизациях</t>
  </si>
  <si>
    <t>Строительство</t>
  </si>
  <si>
    <t>Ввод в действие жилых домов</t>
  </si>
  <si>
    <t>кв. м</t>
  </si>
  <si>
    <t>Введено жилья на душу населения</t>
  </si>
  <si>
    <t xml:space="preserve">Розничный товарооборот </t>
  </si>
  <si>
    <t xml:space="preserve">Индекс физического объема </t>
  </si>
  <si>
    <t>Малый бизнес</t>
  </si>
  <si>
    <t>ед.</t>
  </si>
  <si>
    <t>тыс.чел.</t>
  </si>
  <si>
    <t>тыс. чел.</t>
  </si>
  <si>
    <t>в том числе:</t>
  </si>
  <si>
    <t>Выплаты социального характера</t>
  </si>
  <si>
    <t>Государственное управление и обеспечение военной безопасности; обязательное социальное обеспечение</t>
  </si>
  <si>
    <t>Добыча полезных ископаемых</t>
  </si>
  <si>
    <t>Обрабатывающие производства</t>
  </si>
  <si>
    <t>Образование</t>
  </si>
  <si>
    <t>Здравоохранение и предоставление социальных услуг</t>
  </si>
  <si>
    <t>Прочие</t>
  </si>
  <si>
    <t xml:space="preserve">В том числе из общей численности работающих численность работников бюджетной сферы, финансируемой из консолидированного местного бюджета-всего, </t>
  </si>
  <si>
    <t>Приложение 1</t>
  </si>
  <si>
    <t>Прогноз на:</t>
  </si>
  <si>
    <t>Промышленное производство:</t>
  </si>
  <si>
    <t xml:space="preserve"> в том числе по видам экономической деятельности:</t>
  </si>
  <si>
    <t>Индекс промышленного производства - всего***:</t>
  </si>
  <si>
    <t>Число действующих микропредприятий - всего</t>
  </si>
  <si>
    <t>Среднемесячная начисленная заработная плата работников малых предприятий (с учетом микропредприятий)</t>
  </si>
  <si>
    <t>Уд. вес выручки предприятий малого бизнеса (с учетом микропредприятий) в выручке  в целом по МО</t>
  </si>
  <si>
    <t xml:space="preserve">В том числе из общей численности работающих численность работников малых предприятий (с учетом микропредприятий)-всего, </t>
  </si>
  <si>
    <t>Среднесписочная численность работников (без внешних совместителей) по полному кругу организаций,</t>
  </si>
  <si>
    <t xml:space="preserve">Фонд начисленной заработной платы по полному кругу организаций, </t>
  </si>
  <si>
    <t>Фонд начисленной заработной платы работников малых предприятий (с учетом микропредприятий)</t>
  </si>
  <si>
    <t>Среднемесячная начисленная заработная плата (без выплат социального характера) по полному кругу организаций,</t>
  </si>
  <si>
    <t xml:space="preserve">Выручка от реализации продукции, работ, услуг (в действующих ценах) по полному кругу организаций, </t>
  </si>
  <si>
    <t xml:space="preserve">Выручка от реализации продукции, работ, услуг (в действующих ценах) предприятий малого бизнеса (с учетом микропредприятий) </t>
  </si>
  <si>
    <t>Уд. вес выручки предприятий микропредприятий в выручке  в целом по МО</t>
  </si>
  <si>
    <t>Фонд начисленной заработной платы работников сельского хозяйства</t>
  </si>
  <si>
    <t xml:space="preserve">Демография, трудовые ресурсы и уровень жизни населения </t>
  </si>
  <si>
    <t>Численность постоянного населения - всего</t>
  </si>
  <si>
    <t>Уровень регистрируемой безработицы (к трудоспособному населению)</t>
  </si>
  <si>
    <t>Фонд начисленной заработной платы работников бюджетной сферы</t>
  </si>
  <si>
    <t>Прибыль прибыльных предприятий (с учетом предприятий малого бизнеса)</t>
  </si>
  <si>
    <t>Валовый совокупный доход (сумма ФОТ, выплат соцхарактера, прочих доходов)</t>
  </si>
  <si>
    <t>Земельный налог</t>
  </si>
  <si>
    <t>Налог на имущество физических лиц</t>
  </si>
  <si>
    <t>Налог, взимаемый в связи с применением патентной системы налогообложения</t>
  </si>
  <si>
    <t>1. Налог на доходы физических лиц</t>
  </si>
  <si>
    <t>2. Налоги на имущество:</t>
  </si>
  <si>
    <t>Доходный потенциал (объем налогов, формируемых на территории) - всего:</t>
  </si>
  <si>
    <t>Доходный потенциал территориии</t>
  </si>
  <si>
    <t>3. Налоги со специальным режимом:</t>
  </si>
  <si>
    <t>Потенциал поступлений земельного налога</t>
  </si>
  <si>
    <t>из них по категориям работников:</t>
  </si>
  <si>
    <t>кадастровая стоимость земельных участков,
 признаваемых объектом налогообложения-всего</t>
  </si>
  <si>
    <t>Общая инвентаризационная стоимость объектов налогообложения</t>
  </si>
  <si>
    <t xml:space="preserve">Сельское, лесное хозяйство, охота, рыбаловство и рыбоводство, в том числе </t>
  </si>
  <si>
    <t>Растениеводство и животноводство, охота и предоставление соответствующих услуг в этих областях</t>
  </si>
  <si>
    <t>Лесоводство и лесозаготовки</t>
  </si>
  <si>
    <t>Рыболовство и рыбоводство</t>
  </si>
  <si>
    <t>Обеспечение электрической энергией, газом и паром; кондиционирование воздуха</t>
  </si>
  <si>
    <t>Водоснабжение; водоотведение, организация сбора и утилизации отходов, деятельность по ликвидации загрязнений</t>
  </si>
  <si>
    <t xml:space="preserve">Торговля оптовая и розничная; ремонт автотранспортных средств и мотоциклов </t>
  </si>
  <si>
    <t xml:space="preserve">Промышленное производство: </t>
  </si>
  <si>
    <t>Объем отгруженных товаров собственного производства, выполненных работ и услуг (В+C+D+E)</t>
  </si>
  <si>
    <t>Добыча полезных ископаемых (В):</t>
  </si>
  <si>
    <t xml:space="preserve">Объем отгруженных товаров собственного производства, выполненных работ и услуг </t>
  </si>
  <si>
    <t>Обрабатывающие производства (С):</t>
  </si>
  <si>
    <t>Обеспечение электрической энергией, газом и паром; кондиционирование воздуха (D):</t>
  </si>
  <si>
    <t>Объем отгруженных товаров собственного производства, выполненных работ и услуг</t>
  </si>
  <si>
    <t>Водоснабжение; водоотведение, организация сбора и утилизации отходов, деятельность по ликвидации загрязнений  (Е):</t>
  </si>
  <si>
    <t>Сельское, лесное хозяйство, охота, рыбаловство и рыбоводство:</t>
  </si>
  <si>
    <t>Индекс производства продукции в сельхозорганизациях</t>
  </si>
  <si>
    <t>Строительство:</t>
  </si>
  <si>
    <t>Объем работ</t>
  </si>
  <si>
    <t>Транспортировка и хранение:</t>
  </si>
  <si>
    <t>Грузооборот</t>
  </si>
  <si>
    <t>тыс.т/км</t>
  </si>
  <si>
    <t>Пассажирооборот</t>
  </si>
  <si>
    <t>тыс. пас/км</t>
  </si>
  <si>
    <t>Торговля оптовая и розничная; ремонт автотранспортных средств и мотоциклов</t>
  </si>
  <si>
    <t>Число действующих малых предприятий - всего</t>
  </si>
  <si>
    <t>Транспортировка и хранение</t>
  </si>
  <si>
    <t>Деятельность в области информации и связи</t>
  </si>
  <si>
    <t>Деятельность в области культуры, спорта, организации досуга и развлечений, в том числе:</t>
  </si>
  <si>
    <t>Объем отгруженных товаров собственного производства, выполненных работ и услуг собственными силами (В+С+D+E):</t>
  </si>
  <si>
    <t xml:space="preserve">Сельское, лесное хозяйство, охота, рыболовство и рыбоводство, в том числе </t>
  </si>
  <si>
    <t>Индекс промышленного производства (В+C+D+E)</t>
  </si>
  <si>
    <t>2025 год</t>
  </si>
  <si>
    <t>1 вариант (КОНСЕРВАТИВНЫЙ)</t>
  </si>
  <si>
    <t>2 вариант -(БАЗОВЫЙ)</t>
  </si>
  <si>
    <t>Факт 
2022 года</t>
  </si>
  <si>
    <t>2026 год</t>
  </si>
  <si>
    <t xml:space="preserve">Среднемесячная начисленная заработная плата работников бюджетной сферы, финансируемой из консолидированного местного бюджета - всего </t>
  </si>
  <si>
    <t>Форма прогноза 
до 2027 г.</t>
  </si>
  <si>
    <t>Факт 
2023 года</t>
  </si>
  <si>
    <t>Оценка 
2024 года</t>
  </si>
  <si>
    <t>2027 год</t>
  </si>
  <si>
    <t>Прогноз предоставляется 
до 20 июня  2024 года</t>
  </si>
  <si>
    <t>Количество индивидуальных предпринимателей - всего</t>
  </si>
  <si>
    <t>Налог, взимаемый в связи с применением упрощенной системы налогообложения</t>
  </si>
  <si>
    <t>Единый сельскохозяйственный налог</t>
  </si>
  <si>
    <t>*Консервативный вариант основан на предпосылках об ухудшении внешнеэкономических условий</t>
  </si>
  <si>
    <t xml:space="preserve">**Базовый вариант описывает наиболее вероятный сценарий развития российской экономики. </t>
  </si>
  <si>
    <t>Единый налог на вмененный доход</t>
  </si>
  <si>
    <t>Количество индивидуальных предпринимателей</t>
  </si>
  <si>
    <t>образование</t>
  </si>
  <si>
    <t>Управление</t>
  </si>
  <si>
    <t>Прогноз социально-экономического развития муниципального образования Киренский район  на 2025-2027 гг.</t>
  </si>
</sst>
</file>

<file path=xl/styles.xml><?xml version="1.0" encoding="utf-8"?>
<styleSheet xmlns="http://schemas.openxmlformats.org/spreadsheetml/2006/main">
  <numFmts count="1">
    <numFmt numFmtId="164" formatCode="0.0"/>
  </numFmts>
  <fonts count="21">
    <font>
      <sz val="10"/>
      <name val="Arial Cyr"/>
      <charset val="204"/>
    </font>
    <font>
      <sz val="14"/>
      <name val="Arial Cyr"/>
      <charset val="204"/>
    </font>
    <font>
      <b/>
      <sz val="14"/>
      <name val="Arial Cyr"/>
      <family val="2"/>
      <charset val="204"/>
    </font>
    <font>
      <b/>
      <sz val="14"/>
      <name val="Times New Roman"/>
      <family val="1"/>
      <charset val="204"/>
    </font>
    <font>
      <b/>
      <sz val="14"/>
      <name val="Times New Roman"/>
      <family val="1"/>
    </font>
    <font>
      <sz val="14"/>
      <name val="Times New Roman"/>
      <family val="1"/>
    </font>
    <font>
      <b/>
      <i/>
      <sz val="14"/>
      <name val="Times New Roman"/>
      <family val="1"/>
    </font>
    <font>
      <i/>
      <sz val="14"/>
      <name val="Times New Roman"/>
      <family val="1"/>
      <charset val="204"/>
    </font>
    <font>
      <b/>
      <u/>
      <sz val="14"/>
      <name val="Times New Roman"/>
      <family val="1"/>
    </font>
    <font>
      <u/>
      <sz val="14"/>
      <name val="Times New Roman"/>
      <family val="1"/>
    </font>
    <font>
      <i/>
      <sz val="14"/>
      <name val="Times New Roman"/>
      <family val="1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u/>
      <sz val="14"/>
      <name val="Times New Roman"/>
      <family val="1"/>
      <charset val="204"/>
    </font>
    <font>
      <b/>
      <sz val="16"/>
      <name val="Times New Roman"/>
      <family val="1"/>
    </font>
    <font>
      <b/>
      <i/>
      <sz val="12"/>
      <name val="Times New Roman"/>
      <family val="1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23"/>
      </top>
      <bottom style="dashed">
        <color indexed="23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ashed">
        <color indexed="23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23"/>
      </bottom>
      <diagonal/>
    </border>
    <border>
      <left style="thin">
        <color indexed="64"/>
      </left>
      <right/>
      <top style="dashed">
        <color indexed="23"/>
      </top>
      <bottom style="dashed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ashed">
        <color indexed="23"/>
      </bottom>
      <diagonal/>
    </border>
    <border>
      <left style="thin">
        <color indexed="64"/>
      </left>
      <right style="thin">
        <color indexed="64"/>
      </right>
      <top style="dashed">
        <color indexed="55"/>
      </top>
      <bottom style="dashed">
        <color indexed="23"/>
      </bottom>
      <diagonal/>
    </border>
    <border>
      <left style="thin">
        <color indexed="64"/>
      </left>
      <right style="thin">
        <color indexed="64"/>
      </right>
      <top style="dashed">
        <color indexed="23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2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15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0" fillId="0" borderId="0" xfId="0" applyFill="1"/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164" fontId="1" fillId="0" borderId="3" xfId="0" applyNumberFormat="1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 wrapText="1"/>
    </xf>
    <xf numFmtId="164" fontId="1" fillId="0" borderId="6" xfId="0" applyNumberFormat="1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 wrapText="1"/>
    </xf>
    <xf numFmtId="164" fontId="1" fillId="0" borderId="7" xfId="0" applyNumberFormat="1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49" fontId="10" fillId="0" borderId="3" xfId="0" applyNumberFormat="1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wrapText="1"/>
    </xf>
    <xf numFmtId="0" fontId="5" fillId="0" borderId="3" xfId="0" applyFont="1" applyBorder="1" applyAlignment="1">
      <alignment horizontal="left"/>
    </xf>
    <xf numFmtId="0" fontId="5" fillId="0" borderId="3" xfId="0" applyFont="1" applyBorder="1" applyAlignment="1">
      <alignment horizontal="left" wrapText="1"/>
    </xf>
    <xf numFmtId="0" fontId="7" fillId="0" borderId="3" xfId="0" applyFont="1" applyBorder="1" applyAlignment="1">
      <alignment horizontal="left" wrapText="1"/>
    </xf>
    <xf numFmtId="0" fontId="7" fillId="0" borderId="3" xfId="0" applyFont="1" applyBorder="1" applyAlignment="1">
      <alignment horizontal="right" wrapText="1"/>
    </xf>
    <xf numFmtId="0" fontId="7" fillId="0" borderId="3" xfId="0" applyFont="1" applyFill="1" applyBorder="1" applyAlignment="1">
      <alignment horizontal="left" wrapText="1"/>
    </xf>
    <xf numFmtId="0" fontId="5" fillId="0" borderId="3" xfId="0" applyFont="1" applyFill="1" applyBorder="1" applyAlignment="1">
      <alignment horizontal="justify" wrapText="1"/>
    </xf>
    <xf numFmtId="0" fontId="5" fillId="0" borderId="3" xfId="0" applyFont="1" applyFill="1" applyBorder="1" applyAlignment="1">
      <alignment horizontal="justify" vertical="center" wrapText="1"/>
    </xf>
    <xf numFmtId="0" fontId="5" fillId="0" borderId="3" xfId="0" applyFont="1" applyBorder="1" applyAlignment="1">
      <alignment horizontal="justify"/>
    </xf>
    <xf numFmtId="0" fontId="5" fillId="0" borderId="3" xfId="0" applyFont="1" applyBorder="1" applyAlignment="1">
      <alignment horizontal="justify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right" vertical="center" wrapText="1"/>
    </xf>
    <xf numFmtId="0" fontId="19" fillId="0" borderId="3" xfId="0" applyFont="1" applyFill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2" fontId="1" fillId="0" borderId="6" xfId="0" applyNumberFormat="1" applyFont="1" applyBorder="1" applyAlignment="1">
      <alignment horizontal="left" vertical="center" wrapText="1"/>
    </xf>
    <xf numFmtId="0" fontId="12" fillId="0" borderId="0" xfId="0" applyFont="1" applyFill="1" applyAlignment="1">
      <alignment horizontal="center" vertical="center" wrapText="1"/>
    </xf>
    <xf numFmtId="0" fontId="19" fillId="0" borderId="15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164" fontId="1" fillId="0" borderId="15" xfId="0" applyNumberFormat="1" applyFont="1" applyBorder="1" applyAlignment="1">
      <alignment horizontal="left" vertical="center" wrapText="1"/>
    </xf>
    <xf numFmtId="0" fontId="0" fillId="0" borderId="1" xfId="0" applyBorder="1"/>
    <xf numFmtId="0" fontId="18" fillId="0" borderId="3" xfId="0" applyFont="1" applyBorder="1" applyAlignment="1">
      <alignment horizontal="right" vertical="center" wrapText="1"/>
    </xf>
    <xf numFmtId="0" fontId="18" fillId="0" borderId="16" xfId="0" applyFont="1" applyBorder="1" applyAlignment="1">
      <alignment vertical="center" wrapText="1"/>
    </xf>
    <xf numFmtId="0" fontId="5" fillId="0" borderId="16" xfId="0" applyFont="1" applyBorder="1" applyAlignment="1">
      <alignment horizontal="center" vertical="center"/>
    </xf>
    <xf numFmtId="0" fontId="1" fillId="0" borderId="16" xfId="0" applyFont="1" applyBorder="1" applyAlignment="1">
      <alignment horizontal="left" vertical="center" wrapText="1"/>
    </xf>
    <xf numFmtId="164" fontId="1" fillId="0" borderId="16" xfId="0" applyNumberFormat="1" applyFont="1" applyBorder="1" applyAlignment="1">
      <alignment horizontal="left" vertical="center" wrapText="1"/>
    </xf>
    <xf numFmtId="0" fontId="0" fillId="0" borderId="2" xfId="0" applyBorder="1"/>
    <xf numFmtId="0" fontId="17" fillId="0" borderId="3" xfId="0" applyFont="1" applyBorder="1" applyAlignment="1">
      <alignment vertical="center" wrapText="1"/>
    </xf>
    <xf numFmtId="49" fontId="14" fillId="0" borderId="3" xfId="0" applyNumberFormat="1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justify" vertical="center" wrapText="1"/>
    </xf>
    <xf numFmtId="164" fontId="1" fillId="0" borderId="6" xfId="0" applyNumberFormat="1" applyFont="1" applyFill="1" applyBorder="1" applyAlignment="1">
      <alignment horizontal="left" vertical="center" wrapText="1"/>
    </xf>
    <xf numFmtId="0" fontId="18" fillId="0" borderId="3" xfId="0" applyFont="1" applyFill="1" applyBorder="1" applyAlignment="1">
      <alignment vertical="center" wrapText="1"/>
    </xf>
    <xf numFmtId="0" fontId="18" fillId="0" borderId="6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7" xfId="0" applyBorder="1"/>
    <xf numFmtId="0" fontId="1" fillId="0" borderId="1" xfId="0" applyFont="1" applyFill="1" applyBorder="1" applyAlignment="1">
      <alignment horizontal="left" vertical="center" wrapText="1"/>
    </xf>
    <xf numFmtId="0" fontId="0" fillId="3" borderId="0" xfId="0" applyFill="1"/>
    <xf numFmtId="0" fontId="1" fillId="3" borderId="11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1" fillId="3" borderId="2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2" fontId="1" fillId="3" borderId="3" xfId="0" applyNumberFormat="1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justify"/>
    </xf>
    <xf numFmtId="0" fontId="5" fillId="3" borderId="3" xfId="0" applyFont="1" applyFill="1" applyBorder="1" applyAlignment="1">
      <alignment horizontal="center" vertical="center"/>
    </xf>
    <xf numFmtId="1" fontId="1" fillId="0" borderId="3" xfId="0" applyNumberFormat="1" applyFont="1" applyBorder="1" applyAlignment="1">
      <alignment horizontal="left" vertical="center" wrapText="1"/>
    </xf>
    <xf numFmtId="164" fontId="1" fillId="3" borderId="3" xfId="0" applyNumberFormat="1" applyFont="1" applyFill="1" applyBorder="1" applyAlignment="1">
      <alignment horizontal="left" vertical="center" wrapText="1"/>
    </xf>
    <xf numFmtId="164" fontId="1" fillId="3" borderId="6" xfId="0" applyNumberFormat="1" applyFont="1" applyFill="1" applyBorder="1" applyAlignment="1">
      <alignment horizontal="left" vertical="center" wrapText="1"/>
    </xf>
    <xf numFmtId="1" fontId="1" fillId="3" borderId="3" xfId="0" applyNumberFormat="1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 wrapText="1"/>
    </xf>
    <xf numFmtId="2" fontId="1" fillId="3" borderId="6" xfId="0" applyNumberFormat="1" applyFont="1" applyFill="1" applyBorder="1" applyAlignment="1">
      <alignment horizontal="left" vertical="center" wrapText="1"/>
    </xf>
    <xf numFmtId="164" fontId="1" fillId="3" borderId="11" xfId="0" applyNumberFormat="1" applyFont="1" applyFill="1" applyBorder="1" applyAlignment="1">
      <alignment horizontal="left" vertical="center" wrapText="1"/>
    </xf>
    <xf numFmtId="164" fontId="1" fillId="3" borderId="4" xfId="0" applyNumberFormat="1" applyFont="1" applyFill="1" applyBorder="1" applyAlignment="1">
      <alignment horizontal="left" vertical="center" wrapText="1"/>
    </xf>
    <xf numFmtId="164" fontId="20" fillId="3" borderId="4" xfId="0" applyNumberFormat="1" applyFont="1" applyFill="1" applyBorder="1" applyAlignment="1">
      <alignment horizontal="left" vertical="center" wrapText="1"/>
    </xf>
    <xf numFmtId="2" fontId="1" fillId="3" borderId="4" xfId="0" applyNumberFormat="1" applyFont="1" applyFill="1" applyBorder="1" applyAlignment="1">
      <alignment horizontal="left" vertical="center" wrapText="1"/>
    </xf>
    <xf numFmtId="2" fontId="1" fillId="0" borderId="14" xfId="0" applyNumberFormat="1" applyFont="1" applyBorder="1" applyAlignment="1">
      <alignment horizontal="left" vertical="center" wrapText="1"/>
    </xf>
    <xf numFmtId="2" fontId="1" fillId="0" borderId="3" xfId="0" applyNumberFormat="1" applyFont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left" vertical="center" wrapText="1"/>
    </xf>
    <xf numFmtId="1" fontId="1" fillId="0" borderId="8" xfId="0" applyNumberFormat="1" applyFont="1" applyBorder="1" applyAlignment="1">
      <alignment horizontal="left" vertical="center" wrapText="1"/>
    </xf>
    <xf numFmtId="1" fontId="1" fillId="3" borderId="12" xfId="0" applyNumberFormat="1" applyFont="1" applyFill="1" applyBorder="1" applyAlignment="1">
      <alignment horizontal="left" vertical="center" wrapText="1"/>
    </xf>
    <xf numFmtId="1" fontId="1" fillId="0" borderId="3" xfId="0" applyNumberFormat="1" applyFont="1" applyFill="1" applyBorder="1" applyAlignment="1">
      <alignment horizontal="left" vertical="center" wrapText="1"/>
    </xf>
    <xf numFmtId="1" fontId="1" fillId="0" borderId="4" xfId="0" applyNumberFormat="1" applyFont="1" applyFill="1" applyBorder="1" applyAlignment="1">
      <alignment horizontal="left" vertical="center" wrapText="1"/>
    </xf>
    <xf numFmtId="164" fontId="1" fillId="3" borderId="5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left" vertical="center" wrapText="1"/>
    </xf>
    <xf numFmtId="1" fontId="1" fillId="3" borderId="8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indexed="50"/>
  </sheetPr>
  <dimension ref="A1:I186"/>
  <sheetViews>
    <sheetView tabSelected="1" view="pageBreakPreview" topLeftCell="A127" zoomScale="75" zoomScaleNormal="75" workbookViewId="0">
      <selection activeCell="G173" sqref="G173"/>
    </sheetView>
  </sheetViews>
  <sheetFormatPr defaultRowHeight="13.2"/>
  <cols>
    <col min="1" max="1" width="74.6640625" customWidth="1"/>
    <col min="2" max="2" width="15.109375" customWidth="1"/>
    <col min="3" max="3" width="13.88671875" customWidth="1"/>
    <col min="4" max="4" width="14.109375" customWidth="1"/>
    <col min="5" max="5" width="13" customWidth="1"/>
    <col min="6" max="6" width="16.109375" customWidth="1"/>
    <col min="7" max="7" width="17.109375" customWidth="1"/>
    <col min="8" max="9" width="12.44140625" bestFit="1" customWidth="1"/>
  </cols>
  <sheetData>
    <row r="1" spans="1:9" ht="48.6" customHeight="1">
      <c r="A1" s="132" t="s">
        <v>108</v>
      </c>
      <c r="B1" s="132"/>
      <c r="C1" s="132"/>
      <c r="D1" s="132"/>
      <c r="E1" s="132"/>
      <c r="F1" s="132"/>
      <c r="G1" s="132"/>
      <c r="H1" s="118" t="s">
        <v>31</v>
      </c>
      <c r="I1" s="118"/>
    </row>
    <row r="2" spans="1:9" ht="39" customHeight="1">
      <c r="A2" s="56"/>
      <c r="B2" s="56"/>
      <c r="C2" s="56"/>
      <c r="D2" s="56"/>
      <c r="E2" s="56"/>
      <c r="F2" s="56"/>
      <c r="H2" s="119" t="s">
        <v>104</v>
      </c>
      <c r="I2" s="119"/>
    </row>
    <row r="3" spans="1:9" ht="14.25" customHeight="1">
      <c r="A3" s="1"/>
      <c r="B3" s="2"/>
      <c r="C3" s="1"/>
      <c r="D3" s="1"/>
      <c r="E3" s="5"/>
      <c r="F3" s="5"/>
      <c r="G3" s="5"/>
    </row>
    <row r="4" spans="1:9" ht="51" customHeight="1">
      <c r="A4" s="123" t="s">
        <v>118</v>
      </c>
      <c r="B4" s="123"/>
      <c r="C4" s="123"/>
      <c r="D4" s="123"/>
      <c r="E4" s="123"/>
      <c r="F4" s="123"/>
      <c r="G4" s="123"/>
      <c r="H4" s="123"/>
      <c r="I4" s="123"/>
    </row>
    <row r="5" spans="1:9" ht="14.25" customHeight="1">
      <c r="A5" s="3"/>
      <c r="B5" s="3"/>
      <c r="C5" s="3"/>
      <c r="D5" s="3"/>
      <c r="E5" s="3"/>
      <c r="F5" s="3"/>
      <c r="G5" s="3"/>
    </row>
    <row r="6" spans="1:9" ht="21" customHeight="1">
      <c r="A6" s="120" t="s">
        <v>3</v>
      </c>
      <c r="B6" s="129" t="s">
        <v>4</v>
      </c>
      <c r="C6" s="120" t="s">
        <v>101</v>
      </c>
      <c r="D6" s="120" t="s">
        <v>105</v>
      </c>
      <c r="E6" s="120" t="s">
        <v>106</v>
      </c>
      <c r="F6" s="126" t="s">
        <v>32</v>
      </c>
      <c r="G6" s="127"/>
      <c r="H6" s="127"/>
      <c r="I6" s="128"/>
    </row>
    <row r="7" spans="1:9" ht="33" customHeight="1">
      <c r="A7" s="121"/>
      <c r="B7" s="130"/>
      <c r="C7" s="121"/>
      <c r="D7" s="121"/>
      <c r="E7" s="121"/>
      <c r="F7" s="126" t="s">
        <v>98</v>
      </c>
      <c r="G7" s="127"/>
      <c r="H7" s="124" t="s">
        <v>102</v>
      </c>
      <c r="I7" s="124" t="s">
        <v>107</v>
      </c>
    </row>
    <row r="8" spans="1:9" ht="98.25" customHeight="1">
      <c r="A8" s="122"/>
      <c r="B8" s="131"/>
      <c r="C8" s="122"/>
      <c r="D8" s="122"/>
      <c r="E8" s="122"/>
      <c r="F8" s="71" t="s">
        <v>99</v>
      </c>
      <c r="G8" s="72" t="s">
        <v>100</v>
      </c>
      <c r="H8" s="125"/>
      <c r="I8" s="125"/>
    </row>
    <row r="9" spans="1:9" ht="17.399999999999999">
      <c r="A9" s="133" t="s">
        <v>5</v>
      </c>
      <c r="B9" s="134"/>
      <c r="C9" s="134"/>
      <c r="D9" s="134"/>
      <c r="E9" s="134"/>
      <c r="F9" s="134"/>
      <c r="G9" s="134"/>
      <c r="H9" s="134"/>
      <c r="I9" s="134"/>
    </row>
    <row r="10" spans="1:9" ht="36">
      <c r="A10" s="7" t="s">
        <v>44</v>
      </c>
      <c r="B10" s="8" t="s">
        <v>6</v>
      </c>
      <c r="C10" s="106">
        <f>C13+C16+C21+C22+C24+C14</f>
        <v>37516.400000000009</v>
      </c>
      <c r="D10" s="106">
        <f>D13+D14+D16+D21+D22+D24</f>
        <v>42758.200000000004</v>
      </c>
      <c r="E10" s="106">
        <f t="shared" ref="E10:I10" si="0">E13+E14+E16+E21+E22+E24</f>
        <v>46235.1</v>
      </c>
      <c r="F10" s="106">
        <f t="shared" si="0"/>
        <v>42979.6</v>
      </c>
      <c r="G10" s="106">
        <f t="shared" si="0"/>
        <v>42980.1</v>
      </c>
      <c r="H10" s="106">
        <f t="shared" si="0"/>
        <v>37796.5</v>
      </c>
      <c r="I10" s="106">
        <f t="shared" si="0"/>
        <v>33034.799999999996</v>
      </c>
    </row>
    <row r="11" spans="1:9" ht="18">
      <c r="A11" s="50" t="s">
        <v>7</v>
      </c>
      <c r="B11" s="19"/>
      <c r="C11" s="107"/>
      <c r="D11" s="107"/>
      <c r="E11" s="21"/>
      <c r="F11" s="21"/>
      <c r="G11" s="21"/>
      <c r="H11" s="21"/>
      <c r="I11" s="21"/>
    </row>
    <row r="12" spans="1:9" ht="36">
      <c r="A12" s="23" t="s">
        <v>66</v>
      </c>
      <c r="B12" s="9" t="s">
        <v>6</v>
      </c>
      <c r="C12" s="107"/>
      <c r="D12" s="107"/>
      <c r="E12" s="11"/>
      <c r="F12" s="11"/>
      <c r="G12" s="11"/>
      <c r="H12" s="11"/>
      <c r="I12" s="11"/>
    </row>
    <row r="13" spans="1:9" ht="36">
      <c r="A13" s="24" t="s">
        <v>67</v>
      </c>
      <c r="B13" s="9" t="s">
        <v>6</v>
      </c>
      <c r="C13" s="108">
        <v>72.400000000000006</v>
      </c>
      <c r="D13" s="108">
        <v>149.30000000000001</v>
      </c>
      <c r="E13" s="11">
        <v>154.5</v>
      </c>
      <c r="F13" s="11">
        <v>154.4</v>
      </c>
      <c r="G13" s="11">
        <v>154.4</v>
      </c>
      <c r="H13" s="11">
        <v>164.5</v>
      </c>
      <c r="I13" s="11">
        <v>169.6</v>
      </c>
    </row>
    <row r="14" spans="1:9" ht="18">
      <c r="A14" s="25" t="s">
        <v>68</v>
      </c>
      <c r="B14" s="9" t="s">
        <v>6</v>
      </c>
      <c r="C14" s="107">
        <v>1870</v>
      </c>
      <c r="D14" s="107">
        <v>1675.1</v>
      </c>
      <c r="E14" s="11">
        <v>1680</v>
      </c>
      <c r="F14" s="11">
        <v>1685</v>
      </c>
      <c r="G14" s="11">
        <v>1685</v>
      </c>
      <c r="H14" s="11">
        <v>1690</v>
      </c>
      <c r="I14" s="11">
        <v>1695</v>
      </c>
    </row>
    <row r="15" spans="1:9" ht="18">
      <c r="A15" s="25" t="s">
        <v>69</v>
      </c>
      <c r="B15" s="9" t="s">
        <v>6</v>
      </c>
      <c r="C15" s="107"/>
      <c r="D15" s="107"/>
      <c r="E15" s="11"/>
      <c r="F15" s="11"/>
      <c r="G15" s="11"/>
      <c r="H15" s="11"/>
      <c r="I15" s="11"/>
    </row>
    <row r="16" spans="1:9" ht="18">
      <c r="A16" s="25" t="s">
        <v>25</v>
      </c>
      <c r="B16" s="9" t="s">
        <v>6</v>
      </c>
      <c r="C16" s="107">
        <v>32071.4</v>
      </c>
      <c r="D16" s="107">
        <v>35237.599999999999</v>
      </c>
      <c r="E16" s="11">
        <v>38605.599999999999</v>
      </c>
      <c r="F16" s="11">
        <v>35168.9</v>
      </c>
      <c r="G16" s="11">
        <v>35169</v>
      </c>
      <c r="H16" s="11">
        <v>29773.7</v>
      </c>
      <c r="I16" s="11">
        <v>24763.599999999999</v>
      </c>
    </row>
    <row r="17" spans="1:9" ht="18">
      <c r="A17" s="25" t="s">
        <v>26</v>
      </c>
      <c r="B17" s="9" t="s">
        <v>6</v>
      </c>
      <c r="C17" s="107"/>
      <c r="D17" s="107"/>
      <c r="E17" s="11"/>
      <c r="F17" s="11"/>
      <c r="G17" s="11"/>
      <c r="H17" s="11"/>
      <c r="I17" s="11"/>
    </row>
    <row r="18" spans="1:9" ht="40.5" customHeight="1">
      <c r="A18" s="24" t="s">
        <v>70</v>
      </c>
      <c r="B18" s="9" t="s">
        <v>6</v>
      </c>
      <c r="C18" s="86"/>
      <c r="D18" s="86"/>
      <c r="E18" s="10"/>
      <c r="F18" s="10"/>
      <c r="G18" s="11"/>
      <c r="H18" s="10"/>
      <c r="I18" s="11"/>
    </row>
    <row r="19" spans="1:9" ht="37.5" customHeight="1">
      <c r="A19" s="23" t="s">
        <v>71</v>
      </c>
      <c r="B19" s="9" t="s">
        <v>6</v>
      </c>
      <c r="C19" s="86"/>
      <c r="D19" s="86"/>
      <c r="E19" s="10"/>
      <c r="F19" s="10"/>
      <c r="G19" s="11"/>
      <c r="H19" s="10"/>
      <c r="I19" s="11"/>
    </row>
    <row r="20" spans="1:9" ht="18">
      <c r="A20" s="25" t="s">
        <v>12</v>
      </c>
      <c r="B20" s="9" t="s">
        <v>6</v>
      </c>
      <c r="C20" s="86"/>
      <c r="D20" s="86"/>
      <c r="E20" s="10"/>
      <c r="F20" s="10"/>
      <c r="G20" s="11"/>
      <c r="H20" s="10"/>
      <c r="I20" s="11"/>
    </row>
    <row r="21" spans="1:9" ht="36">
      <c r="A21" s="23" t="s">
        <v>72</v>
      </c>
      <c r="B21" s="9" t="s">
        <v>6</v>
      </c>
      <c r="C21" s="86">
        <v>243.4</v>
      </c>
      <c r="D21" s="86">
        <v>250.4</v>
      </c>
      <c r="E21" s="10">
        <v>251.5</v>
      </c>
      <c r="F21" s="10">
        <v>263.60000000000002</v>
      </c>
      <c r="G21" s="11">
        <v>264</v>
      </c>
      <c r="H21" s="10">
        <v>266.5</v>
      </c>
      <c r="I21" s="11">
        <v>269.39999999999998</v>
      </c>
    </row>
    <row r="22" spans="1:9" ht="18">
      <c r="A22" s="25" t="s">
        <v>92</v>
      </c>
      <c r="B22" s="9" t="s">
        <v>6</v>
      </c>
      <c r="C22" s="86">
        <v>930.4</v>
      </c>
      <c r="D22" s="86">
        <v>2867.9</v>
      </c>
      <c r="E22" s="92">
        <v>2963.5</v>
      </c>
      <c r="F22" s="97">
        <v>3034.1</v>
      </c>
      <c r="G22" s="97">
        <v>3034.1</v>
      </c>
      <c r="H22" s="92">
        <v>3121.8</v>
      </c>
      <c r="I22" s="97">
        <v>3215.5</v>
      </c>
    </row>
    <row r="23" spans="1:9" ht="18">
      <c r="A23" s="25" t="s">
        <v>93</v>
      </c>
      <c r="B23" s="9" t="s">
        <v>6</v>
      </c>
      <c r="C23" s="86"/>
      <c r="D23" s="86"/>
      <c r="E23" s="10"/>
      <c r="F23" s="10"/>
      <c r="G23" s="11"/>
      <c r="H23" s="10"/>
      <c r="I23" s="11"/>
    </row>
    <row r="24" spans="1:9" ht="18">
      <c r="A24" s="25" t="s">
        <v>29</v>
      </c>
      <c r="B24" s="9" t="s">
        <v>6</v>
      </c>
      <c r="C24" s="86">
        <v>2328.8000000000002</v>
      </c>
      <c r="D24" s="86">
        <v>2577.9</v>
      </c>
      <c r="E24" s="10">
        <v>2580</v>
      </c>
      <c r="F24" s="10">
        <v>2673.6</v>
      </c>
      <c r="G24" s="10">
        <v>2673.6</v>
      </c>
      <c r="H24" s="11">
        <v>2780</v>
      </c>
      <c r="I24" s="11">
        <v>2921.7</v>
      </c>
    </row>
    <row r="25" spans="1:9" ht="54">
      <c r="A25" s="7" t="s">
        <v>45</v>
      </c>
      <c r="B25" s="9" t="s">
        <v>6</v>
      </c>
      <c r="C25" s="11">
        <v>2711.3</v>
      </c>
      <c r="D25" s="11">
        <f>D13+D21+D24-42.6+171.1</f>
        <v>3106.1000000000004</v>
      </c>
      <c r="E25" s="11">
        <f>E13+E21+E24-42.6+196.1</f>
        <v>3139.5</v>
      </c>
      <c r="F25" s="11">
        <f>F13+F21+F24-44.6+180</f>
        <v>3227</v>
      </c>
      <c r="G25" s="11">
        <f>G13+G21+G24-45+200</f>
        <v>3247</v>
      </c>
      <c r="H25" s="11">
        <f>H13+H21+H24-46.5+220</f>
        <v>3384.5</v>
      </c>
      <c r="I25" s="11">
        <f>I13+I21+I24-48.4+250</f>
        <v>3562.2999999999997</v>
      </c>
    </row>
    <row r="26" spans="1:9" ht="44.25" customHeight="1">
      <c r="A26" s="47" t="s">
        <v>52</v>
      </c>
      <c r="B26" s="15" t="s">
        <v>6</v>
      </c>
      <c r="C26" s="109">
        <v>10389.17</v>
      </c>
      <c r="D26" s="105">
        <v>17475.919999999998</v>
      </c>
      <c r="E26" s="55">
        <v>19147.46</v>
      </c>
      <c r="F26" s="55">
        <v>17689.5</v>
      </c>
      <c r="G26" s="55">
        <v>17689.5</v>
      </c>
      <c r="H26" s="55">
        <v>15230.6</v>
      </c>
      <c r="I26" s="55">
        <v>13155.98</v>
      </c>
    </row>
    <row r="27" spans="1:9" ht="17.399999999999999">
      <c r="A27" s="135" t="s">
        <v>10</v>
      </c>
      <c r="B27" s="136"/>
      <c r="C27" s="136"/>
      <c r="D27" s="136"/>
      <c r="E27" s="136"/>
      <c r="F27" s="136"/>
      <c r="G27" s="136"/>
      <c r="H27" s="136"/>
      <c r="I27" s="137"/>
    </row>
    <row r="28" spans="1:9" ht="17.399999999999999">
      <c r="A28" s="48" t="s">
        <v>33</v>
      </c>
      <c r="B28" s="18"/>
      <c r="C28" s="18"/>
      <c r="D28" s="18"/>
      <c r="E28" s="18"/>
      <c r="F28" s="18"/>
      <c r="G28" s="18"/>
      <c r="H28" s="18"/>
      <c r="I28" s="18"/>
    </row>
    <row r="29" spans="1:9" ht="58.5" customHeight="1">
      <c r="A29" s="28" t="s">
        <v>95</v>
      </c>
      <c r="B29" s="9" t="s">
        <v>6</v>
      </c>
      <c r="C29" s="87">
        <f>C36+C42</f>
        <v>31028</v>
      </c>
      <c r="D29" s="87">
        <f t="shared" ref="D29:I29" si="1">D36+D42</f>
        <v>35722.699999999997</v>
      </c>
      <c r="E29" s="87">
        <f t="shared" si="1"/>
        <v>39118.799999999996</v>
      </c>
      <c r="F29" s="87">
        <f>F36+F42</f>
        <v>35710.400000000001</v>
      </c>
      <c r="G29" s="87">
        <f>G36+G42</f>
        <v>35710.400000000001</v>
      </c>
      <c r="H29" s="87">
        <f t="shared" si="1"/>
        <v>30335.200000000001</v>
      </c>
      <c r="I29" s="87">
        <f t="shared" si="1"/>
        <v>25346.399999999998</v>
      </c>
    </row>
    <row r="30" spans="1:9" ht="18">
      <c r="A30" s="28" t="s">
        <v>35</v>
      </c>
      <c r="B30" s="12" t="s">
        <v>8</v>
      </c>
      <c r="C30" s="88">
        <v>153.03</v>
      </c>
      <c r="D30" s="88">
        <v>89.68</v>
      </c>
      <c r="E30" s="12">
        <v>111.21</v>
      </c>
      <c r="F30" s="12">
        <v>79.83</v>
      </c>
      <c r="G30" s="12">
        <v>79.83</v>
      </c>
      <c r="H30" s="12">
        <v>75.72</v>
      </c>
      <c r="I30" s="12">
        <v>8313</v>
      </c>
    </row>
    <row r="31" spans="1:9" ht="18">
      <c r="A31" s="29" t="s">
        <v>22</v>
      </c>
      <c r="B31" s="9"/>
      <c r="C31" s="12"/>
      <c r="D31" s="85"/>
      <c r="E31" s="12"/>
      <c r="F31" s="12"/>
      <c r="G31" s="12"/>
      <c r="H31" s="12"/>
      <c r="I31" s="12"/>
    </row>
    <row r="32" spans="1:9" ht="18">
      <c r="A32" s="27" t="s">
        <v>73</v>
      </c>
      <c r="B32" s="9"/>
      <c r="C32" s="10"/>
      <c r="D32" s="86"/>
      <c r="E32" s="10"/>
      <c r="F32" s="10"/>
      <c r="G32" s="13"/>
      <c r="H32" s="10"/>
      <c r="I32" s="13"/>
    </row>
    <row r="33" spans="1:9" ht="36">
      <c r="A33" s="30" t="s">
        <v>74</v>
      </c>
      <c r="B33" s="9" t="s">
        <v>6</v>
      </c>
      <c r="C33" s="10"/>
      <c r="D33" s="89"/>
      <c r="E33" s="10"/>
      <c r="F33" s="10"/>
      <c r="G33" s="13"/>
      <c r="H33" s="10"/>
      <c r="I33" s="13"/>
    </row>
    <row r="34" spans="1:9" ht="18">
      <c r="A34" s="30" t="s">
        <v>97</v>
      </c>
      <c r="B34" s="9" t="s">
        <v>8</v>
      </c>
      <c r="C34" s="10"/>
      <c r="D34" s="85"/>
      <c r="E34" s="10"/>
      <c r="F34" s="10"/>
      <c r="G34" s="13"/>
      <c r="H34" s="10"/>
      <c r="I34" s="13"/>
    </row>
    <row r="35" spans="1:9" ht="18">
      <c r="A35" s="27" t="s">
        <v>75</v>
      </c>
      <c r="B35" s="9"/>
      <c r="C35" s="10"/>
      <c r="D35" s="89"/>
      <c r="E35" s="10"/>
      <c r="F35" s="10"/>
      <c r="G35" s="13"/>
      <c r="H35" s="10"/>
      <c r="I35" s="13"/>
    </row>
    <row r="36" spans="1:9" ht="36">
      <c r="A36" s="30" t="s">
        <v>76</v>
      </c>
      <c r="B36" s="9" t="s">
        <v>6</v>
      </c>
      <c r="C36" s="86">
        <v>30628.799999999999</v>
      </c>
      <c r="D36" s="86">
        <v>35237.599999999999</v>
      </c>
      <c r="E36" s="10">
        <v>38605.599999999999</v>
      </c>
      <c r="F36" s="11">
        <v>35169</v>
      </c>
      <c r="G36" s="11">
        <v>35169</v>
      </c>
      <c r="H36" s="10">
        <v>29773.7</v>
      </c>
      <c r="I36" s="13">
        <v>24763.599999999999</v>
      </c>
    </row>
    <row r="37" spans="1:9" ht="18">
      <c r="A37" s="30" t="s">
        <v>0</v>
      </c>
      <c r="B37" s="9" t="s">
        <v>8</v>
      </c>
      <c r="C37" s="89">
        <v>154.56</v>
      </c>
      <c r="D37" s="89">
        <v>89.38</v>
      </c>
      <c r="E37" s="10">
        <v>111.38</v>
      </c>
      <c r="F37" s="10">
        <v>79.569999999999993</v>
      </c>
      <c r="G37" s="10">
        <v>79.569999999999993</v>
      </c>
      <c r="H37" s="10">
        <v>75.319999999999993</v>
      </c>
      <c r="I37" s="13">
        <v>82.77</v>
      </c>
    </row>
    <row r="38" spans="1:9" ht="37.5" customHeight="1">
      <c r="A38" s="27" t="s">
        <v>77</v>
      </c>
      <c r="B38" s="9"/>
      <c r="C38" s="10"/>
      <c r="D38" s="89"/>
      <c r="E38" s="10"/>
      <c r="F38" s="10"/>
      <c r="G38" s="13"/>
      <c r="H38" s="10"/>
      <c r="I38" s="13"/>
    </row>
    <row r="39" spans="1:9" ht="36">
      <c r="A39" s="30" t="s">
        <v>76</v>
      </c>
      <c r="B39" s="9" t="s">
        <v>6</v>
      </c>
      <c r="C39" s="89"/>
      <c r="D39" s="86"/>
      <c r="E39" s="10"/>
      <c r="F39" s="10"/>
      <c r="G39" s="13"/>
      <c r="H39" s="10"/>
      <c r="I39" s="13"/>
    </row>
    <row r="40" spans="1:9" ht="18">
      <c r="A40" s="30" t="s">
        <v>0</v>
      </c>
      <c r="B40" s="9" t="s">
        <v>8</v>
      </c>
      <c r="C40" s="89"/>
      <c r="D40" s="10"/>
      <c r="E40" s="10"/>
      <c r="F40" s="10"/>
      <c r="G40" s="13"/>
      <c r="H40" s="10"/>
      <c r="I40" s="13"/>
    </row>
    <row r="41" spans="1:9" ht="34.799999999999997">
      <c r="A41" s="68" t="s">
        <v>78</v>
      </c>
      <c r="B41" s="9"/>
      <c r="C41" s="10"/>
      <c r="D41" s="89"/>
      <c r="E41" s="10"/>
      <c r="F41" s="32"/>
      <c r="G41" s="13"/>
      <c r="H41" s="32"/>
      <c r="I41" s="13"/>
    </row>
    <row r="42" spans="1:9" ht="36">
      <c r="A42" s="30" t="s">
        <v>79</v>
      </c>
      <c r="B42" s="9" t="s">
        <v>6</v>
      </c>
      <c r="C42" s="89">
        <v>399.2</v>
      </c>
      <c r="D42" s="89">
        <v>485.1</v>
      </c>
      <c r="E42" s="10">
        <v>513.20000000000005</v>
      </c>
      <c r="F42" s="32">
        <v>541.4</v>
      </c>
      <c r="G42" s="32">
        <v>541.4</v>
      </c>
      <c r="H42" s="32">
        <v>561.5</v>
      </c>
      <c r="I42" s="13">
        <v>582.79999999999995</v>
      </c>
    </row>
    <row r="43" spans="1:9" ht="18">
      <c r="A43" s="30" t="s">
        <v>0</v>
      </c>
      <c r="B43" s="9" t="s">
        <v>8</v>
      </c>
      <c r="C43" s="86">
        <v>81.400000000000006</v>
      </c>
      <c r="D43" s="86">
        <v>116.4</v>
      </c>
      <c r="E43" s="11">
        <v>100</v>
      </c>
      <c r="F43" s="11">
        <v>100</v>
      </c>
      <c r="G43" s="11">
        <v>100</v>
      </c>
      <c r="H43" s="11">
        <v>100</v>
      </c>
      <c r="I43" s="11">
        <v>100</v>
      </c>
    </row>
    <row r="44" spans="1:9" ht="52.2">
      <c r="A44" s="68" t="s">
        <v>80</v>
      </c>
      <c r="B44" s="9"/>
      <c r="C44" s="85"/>
      <c r="D44" s="10"/>
      <c r="E44" s="10"/>
      <c r="F44" s="32"/>
      <c r="G44" s="13"/>
      <c r="H44" s="32"/>
      <c r="I44" s="13"/>
    </row>
    <row r="45" spans="1:9" ht="36">
      <c r="A45" s="30" t="s">
        <v>79</v>
      </c>
      <c r="B45" s="9" t="s">
        <v>6</v>
      </c>
      <c r="C45" s="89"/>
      <c r="D45" s="10"/>
      <c r="E45" s="10"/>
      <c r="F45" s="32"/>
      <c r="G45" s="13"/>
      <c r="H45" s="32"/>
      <c r="I45" s="13"/>
    </row>
    <row r="46" spans="1:9" ht="34.799999999999997">
      <c r="A46" s="31" t="s">
        <v>81</v>
      </c>
      <c r="B46" s="14"/>
      <c r="C46" s="10"/>
      <c r="D46" s="10"/>
      <c r="E46" s="10"/>
      <c r="F46" s="32"/>
      <c r="G46" s="10"/>
      <c r="H46" s="32"/>
      <c r="I46" s="10"/>
    </row>
    <row r="47" spans="1:9" ht="18">
      <c r="A47" s="33" t="s">
        <v>11</v>
      </c>
      <c r="B47" s="9" t="s">
        <v>6</v>
      </c>
      <c r="C47" s="90">
        <v>197.9</v>
      </c>
      <c r="D47" s="90">
        <v>436.7</v>
      </c>
      <c r="E47" s="10">
        <v>476.4</v>
      </c>
      <c r="F47" s="11">
        <v>504</v>
      </c>
      <c r="G47" s="11">
        <v>499.3</v>
      </c>
      <c r="H47" s="10">
        <v>518.79999999999995</v>
      </c>
      <c r="I47" s="11">
        <v>538.5</v>
      </c>
    </row>
    <row r="48" spans="1:9" ht="18">
      <c r="A48" s="33" t="s">
        <v>82</v>
      </c>
      <c r="B48" s="9" t="s">
        <v>8</v>
      </c>
      <c r="C48" s="91">
        <v>113.4</v>
      </c>
      <c r="D48" s="91">
        <v>135.69999999999999</v>
      </c>
      <c r="E48" s="92">
        <v>108.21</v>
      </c>
      <c r="F48" s="92">
        <v>101.92</v>
      </c>
      <c r="G48" s="92">
        <v>101.92</v>
      </c>
      <c r="H48" s="92">
        <v>100.77</v>
      </c>
      <c r="I48" s="92">
        <v>100.57</v>
      </c>
    </row>
    <row r="49" spans="1:9" ht="18">
      <c r="A49" s="34" t="s">
        <v>83</v>
      </c>
      <c r="B49" s="14"/>
      <c r="C49" s="10"/>
      <c r="D49" s="10"/>
      <c r="E49" s="92"/>
      <c r="F49" s="138"/>
      <c r="G49" s="92"/>
      <c r="H49" s="138"/>
      <c r="I49" s="92"/>
    </row>
    <row r="50" spans="1:9" ht="18">
      <c r="A50" s="35" t="s">
        <v>84</v>
      </c>
      <c r="B50" s="9" t="s">
        <v>6</v>
      </c>
      <c r="C50" s="89"/>
      <c r="D50" s="89"/>
      <c r="E50" s="92"/>
      <c r="F50" s="92"/>
      <c r="G50" s="97"/>
      <c r="H50" s="92"/>
      <c r="I50" s="97"/>
    </row>
    <row r="51" spans="1:9" ht="18">
      <c r="A51" s="35" t="s">
        <v>13</v>
      </c>
      <c r="B51" s="9" t="s">
        <v>14</v>
      </c>
      <c r="C51" s="89">
        <v>2272</v>
      </c>
      <c r="D51" s="89">
        <v>1988</v>
      </c>
      <c r="E51" s="92">
        <v>4100</v>
      </c>
      <c r="F51" s="92">
        <v>4100</v>
      </c>
      <c r="G51" s="92">
        <v>4100</v>
      </c>
      <c r="H51" s="92">
        <v>4100</v>
      </c>
      <c r="I51" s="92">
        <v>4100</v>
      </c>
    </row>
    <row r="52" spans="1:9" ht="18">
      <c r="A52" s="35" t="s">
        <v>15</v>
      </c>
      <c r="B52" s="9" t="s">
        <v>14</v>
      </c>
      <c r="C52" s="91">
        <v>0.14000000000000001</v>
      </c>
      <c r="D52" s="91">
        <v>0.13</v>
      </c>
      <c r="E52" s="92">
        <v>0.26</v>
      </c>
      <c r="F52" s="92">
        <v>0.26</v>
      </c>
      <c r="G52" s="92">
        <v>0.26</v>
      </c>
      <c r="H52" s="92">
        <v>0.26</v>
      </c>
      <c r="I52" s="92">
        <v>0.26</v>
      </c>
    </row>
    <row r="53" spans="1:9" ht="18">
      <c r="A53" s="34" t="s">
        <v>85</v>
      </c>
      <c r="B53" s="14"/>
      <c r="C53" s="90"/>
      <c r="D53" s="89"/>
      <c r="E53" s="92"/>
      <c r="F53" s="138"/>
      <c r="G53" s="92"/>
      <c r="H53" s="138"/>
      <c r="I53" s="92"/>
    </row>
    <row r="54" spans="1:9" ht="18">
      <c r="A54" s="35" t="s">
        <v>86</v>
      </c>
      <c r="B54" s="9" t="s">
        <v>87</v>
      </c>
      <c r="C54" s="89">
        <v>60336.2</v>
      </c>
      <c r="D54" s="89">
        <v>62880.6</v>
      </c>
      <c r="E54" s="89">
        <v>62880.6</v>
      </c>
      <c r="F54" s="89">
        <v>62880.6</v>
      </c>
      <c r="G54" s="89">
        <v>62880.6</v>
      </c>
      <c r="H54" s="89">
        <v>62880.6</v>
      </c>
      <c r="I54" s="89">
        <v>62880.6</v>
      </c>
    </row>
    <row r="55" spans="1:9" ht="18">
      <c r="A55" s="35" t="s">
        <v>88</v>
      </c>
      <c r="B55" s="9" t="s">
        <v>89</v>
      </c>
      <c r="C55" s="90">
        <v>4527.6000000000004</v>
      </c>
      <c r="D55" s="90">
        <v>4541.2</v>
      </c>
      <c r="E55" s="90">
        <v>4541.2</v>
      </c>
      <c r="F55" s="90">
        <v>4541.2</v>
      </c>
      <c r="G55" s="90">
        <v>4541.2</v>
      </c>
      <c r="H55" s="90">
        <v>4541.2</v>
      </c>
      <c r="I55" s="90">
        <v>4541.2</v>
      </c>
    </row>
    <row r="56" spans="1:9" ht="34.799999999999997">
      <c r="A56" s="34" t="s">
        <v>90</v>
      </c>
      <c r="B56" s="9"/>
      <c r="C56" s="10"/>
      <c r="D56" s="10"/>
      <c r="E56" s="10"/>
      <c r="F56" s="10"/>
      <c r="G56" s="13"/>
      <c r="H56" s="10"/>
      <c r="I56" s="13"/>
    </row>
    <row r="57" spans="1:9" ht="18">
      <c r="A57" s="35" t="s">
        <v>16</v>
      </c>
      <c r="B57" s="9" t="s">
        <v>6</v>
      </c>
      <c r="C57" s="10"/>
      <c r="D57" s="89"/>
      <c r="E57" s="10"/>
      <c r="F57" s="10"/>
      <c r="G57" s="13"/>
      <c r="H57" s="10"/>
      <c r="I57" s="13"/>
    </row>
    <row r="58" spans="1:9" ht="18">
      <c r="A58" s="35" t="s">
        <v>17</v>
      </c>
      <c r="B58" s="9" t="s">
        <v>8</v>
      </c>
      <c r="C58" s="10"/>
      <c r="D58" s="10"/>
      <c r="E58" s="10"/>
      <c r="F58" s="10"/>
      <c r="G58" s="13"/>
      <c r="H58" s="10"/>
      <c r="I58" s="13"/>
    </row>
    <row r="59" spans="1:9" ht="18">
      <c r="A59" s="31" t="s">
        <v>18</v>
      </c>
      <c r="B59" s="14"/>
      <c r="C59" s="10"/>
      <c r="D59" s="10"/>
      <c r="E59" s="10"/>
      <c r="F59" s="10"/>
      <c r="G59" s="13"/>
      <c r="H59" s="10"/>
      <c r="I59" s="13"/>
    </row>
    <row r="60" spans="1:9" ht="18">
      <c r="A60" s="33" t="s">
        <v>91</v>
      </c>
      <c r="B60" s="9" t="s">
        <v>19</v>
      </c>
      <c r="C60" s="10">
        <v>17</v>
      </c>
      <c r="D60" s="10">
        <v>19</v>
      </c>
      <c r="E60" s="10">
        <v>19</v>
      </c>
      <c r="F60" s="10">
        <v>19</v>
      </c>
      <c r="G60" s="10">
        <v>19</v>
      </c>
      <c r="H60" s="10">
        <v>19</v>
      </c>
      <c r="I60" s="10">
        <v>19</v>
      </c>
    </row>
    <row r="61" spans="1:9" ht="18">
      <c r="A61" s="33" t="s">
        <v>34</v>
      </c>
      <c r="B61" s="9"/>
      <c r="C61" s="10"/>
      <c r="D61" s="10"/>
      <c r="E61" s="10"/>
      <c r="F61" s="10"/>
      <c r="G61" s="10"/>
      <c r="H61" s="10"/>
      <c r="I61" s="10"/>
    </row>
    <row r="62" spans="1:9" ht="36">
      <c r="A62" s="33" t="s">
        <v>96</v>
      </c>
      <c r="B62" s="9" t="s">
        <v>19</v>
      </c>
      <c r="C62" s="10"/>
      <c r="D62" s="10"/>
      <c r="E62" s="10"/>
      <c r="F62" s="10"/>
      <c r="G62" s="10"/>
      <c r="H62" s="10"/>
      <c r="I62" s="10"/>
    </row>
    <row r="63" spans="1:9" ht="36">
      <c r="A63" s="33" t="s">
        <v>67</v>
      </c>
      <c r="B63" s="9" t="s">
        <v>19</v>
      </c>
      <c r="C63" s="10">
        <v>1</v>
      </c>
      <c r="D63" s="10">
        <v>1</v>
      </c>
      <c r="E63" s="10">
        <v>1</v>
      </c>
      <c r="F63" s="10">
        <v>1</v>
      </c>
      <c r="G63" s="10">
        <v>1</v>
      </c>
      <c r="H63" s="10">
        <v>1</v>
      </c>
      <c r="I63" s="10">
        <v>1</v>
      </c>
    </row>
    <row r="64" spans="1:9" ht="18">
      <c r="A64" s="33" t="s">
        <v>68</v>
      </c>
      <c r="B64" s="9" t="s">
        <v>19</v>
      </c>
      <c r="C64" s="10">
        <v>4</v>
      </c>
      <c r="D64" s="10">
        <v>4</v>
      </c>
      <c r="E64" s="10">
        <v>3</v>
      </c>
      <c r="F64" s="10">
        <v>3</v>
      </c>
      <c r="G64" s="10">
        <v>3</v>
      </c>
      <c r="H64" s="10">
        <v>3</v>
      </c>
      <c r="I64" s="10">
        <v>3</v>
      </c>
    </row>
    <row r="65" spans="1:9" ht="18">
      <c r="A65" s="33" t="s">
        <v>69</v>
      </c>
      <c r="B65" s="9" t="s">
        <v>19</v>
      </c>
      <c r="C65" s="10"/>
      <c r="D65" s="10"/>
      <c r="E65" s="10"/>
      <c r="F65" s="10"/>
      <c r="G65" s="10"/>
      <c r="H65" s="10"/>
      <c r="I65" s="10"/>
    </row>
    <row r="66" spans="1:9" ht="20.25" customHeight="1">
      <c r="A66" s="33" t="s">
        <v>25</v>
      </c>
      <c r="B66" s="9" t="s">
        <v>19</v>
      </c>
      <c r="C66" s="10"/>
      <c r="D66" s="10"/>
      <c r="E66" s="10"/>
      <c r="F66" s="10"/>
      <c r="G66" s="10"/>
      <c r="H66" s="10"/>
      <c r="I66" s="10"/>
    </row>
    <row r="67" spans="1:9" ht="18">
      <c r="A67" s="33" t="s">
        <v>26</v>
      </c>
      <c r="B67" s="9" t="s">
        <v>19</v>
      </c>
      <c r="C67" s="10"/>
      <c r="D67" s="10"/>
      <c r="E67" s="10"/>
      <c r="F67" s="10"/>
      <c r="G67" s="10"/>
      <c r="H67" s="10"/>
      <c r="I67" s="10"/>
    </row>
    <row r="68" spans="1:9" ht="36">
      <c r="A68" s="33" t="s">
        <v>70</v>
      </c>
      <c r="B68" s="9" t="s">
        <v>19</v>
      </c>
      <c r="C68" s="10">
        <v>3</v>
      </c>
      <c r="D68" s="10">
        <v>4</v>
      </c>
      <c r="E68" s="10">
        <v>5</v>
      </c>
      <c r="F68" s="10">
        <v>5</v>
      </c>
      <c r="G68" s="10">
        <v>5</v>
      </c>
      <c r="H68" s="10">
        <v>5</v>
      </c>
      <c r="I68" s="10">
        <v>5</v>
      </c>
    </row>
    <row r="69" spans="1:9" ht="36">
      <c r="A69" s="33" t="s">
        <v>71</v>
      </c>
      <c r="B69" s="9" t="s">
        <v>19</v>
      </c>
      <c r="C69" s="10"/>
      <c r="D69" s="10"/>
      <c r="E69" s="10"/>
      <c r="F69" s="10"/>
      <c r="G69" s="10"/>
      <c r="H69" s="10"/>
      <c r="I69" s="10"/>
    </row>
    <row r="70" spans="1:9" ht="18">
      <c r="A70" s="33" t="s">
        <v>12</v>
      </c>
      <c r="B70" s="9" t="s">
        <v>19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</row>
    <row r="71" spans="1:9" ht="36">
      <c r="A71" s="33" t="s">
        <v>72</v>
      </c>
      <c r="B71" s="9" t="s">
        <v>19</v>
      </c>
      <c r="C71" s="10">
        <v>8</v>
      </c>
      <c r="D71" s="10">
        <v>8</v>
      </c>
      <c r="E71" s="10">
        <v>8</v>
      </c>
      <c r="F71" s="10">
        <v>8</v>
      </c>
      <c r="G71" s="10">
        <v>8</v>
      </c>
      <c r="H71" s="10">
        <v>8</v>
      </c>
      <c r="I71" s="10">
        <v>8</v>
      </c>
    </row>
    <row r="72" spans="1:9" ht="18">
      <c r="A72" s="25" t="s">
        <v>92</v>
      </c>
      <c r="B72" s="9" t="s">
        <v>19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</row>
    <row r="73" spans="1:9" ht="18">
      <c r="A73" s="25" t="s">
        <v>93</v>
      </c>
      <c r="B73" s="9" t="s">
        <v>19</v>
      </c>
      <c r="C73" s="10"/>
      <c r="D73" s="10"/>
      <c r="E73" s="10"/>
      <c r="F73" s="10"/>
      <c r="G73" s="10"/>
      <c r="H73" s="10"/>
      <c r="I73" s="10"/>
    </row>
    <row r="74" spans="1:9" ht="18">
      <c r="A74" s="33" t="s">
        <v>29</v>
      </c>
      <c r="B74" s="9" t="s">
        <v>19</v>
      </c>
      <c r="C74" s="10">
        <v>1</v>
      </c>
      <c r="D74" s="10">
        <v>2</v>
      </c>
      <c r="E74" s="10">
        <v>2</v>
      </c>
      <c r="F74" s="10">
        <v>2</v>
      </c>
      <c r="G74" s="10">
        <v>2</v>
      </c>
      <c r="H74" s="10">
        <v>2</v>
      </c>
      <c r="I74" s="10">
        <v>2</v>
      </c>
    </row>
    <row r="75" spans="1:9" ht="36">
      <c r="A75" s="73" t="s">
        <v>38</v>
      </c>
      <c r="B75" s="9" t="s">
        <v>8</v>
      </c>
      <c r="C75" s="10"/>
      <c r="D75" s="10"/>
      <c r="E75" s="10"/>
      <c r="F75" s="10"/>
      <c r="G75" s="10"/>
      <c r="H75" s="10"/>
      <c r="I75" s="10"/>
    </row>
    <row r="76" spans="1:9" ht="18">
      <c r="A76" s="51" t="s">
        <v>36</v>
      </c>
      <c r="B76" s="9" t="s">
        <v>19</v>
      </c>
      <c r="C76" s="10">
        <v>78</v>
      </c>
      <c r="D76" s="10">
        <v>78</v>
      </c>
      <c r="E76" s="10">
        <v>75</v>
      </c>
      <c r="F76" s="10">
        <v>75</v>
      </c>
      <c r="G76" s="10">
        <v>75</v>
      </c>
      <c r="H76" s="10">
        <v>75</v>
      </c>
      <c r="I76" s="10">
        <v>75</v>
      </c>
    </row>
    <row r="77" spans="1:9" ht="36">
      <c r="A77" s="33" t="s">
        <v>46</v>
      </c>
      <c r="B77" s="9"/>
      <c r="C77" s="10"/>
      <c r="D77" s="10"/>
      <c r="E77" s="10"/>
      <c r="F77" s="10"/>
      <c r="G77" s="10"/>
      <c r="H77" s="10"/>
      <c r="I77" s="10"/>
    </row>
    <row r="78" spans="1:9" s="6" customFormat="1" ht="18">
      <c r="A78" s="33" t="s">
        <v>109</v>
      </c>
      <c r="B78" s="79" t="s">
        <v>19</v>
      </c>
      <c r="C78" s="10">
        <v>271</v>
      </c>
      <c r="D78" s="13">
        <v>290</v>
      </c>
      <c r="E78" s="13">
        <v>304</v>
      </c>
      <c r="F78" s="13">
        <v>304</v>
      </c>
      <c r="G78" s="13">
        <v>304</v>
      </c>
      <c r="H78" s="13">
        <v>304</v>
      </c>
      <c r="I78" s="13">
        <v>304</v>
      </c>
    </row>
    <row r="79" spans="1:9" s="6" customFormat="1" ht="18">
      <c r="A79" s="33" t="s">
        <v>34</v>
      </c>
      <c r="B79" s="9"/>
      <c r="C79" s="78"/>
      <c r="D79" s="78"/>
      <c r="E79" s="78"/>
      <c r="F79" s="78"/>
      <c r="G79" s="78"/>
      <c r="H79" s="78"/>
      <c r="I79" s="78"/>
    </row>
    <row r="80" spans="1:9" s="6" customFormat="1" ht="36">
      <c r="A80" s="33" t="s">
        <v>96</v>
      </c>
      <c r="B80" s="9" t="s">
        <v>19</v>
      </c>
      <c r="C80" s="78">
        <v>9</v>
      </c>
      <c r="D80" s="78">
        <v>10</v>
      </c>
      <c r="E80" s="78">
        <v>10</v>
      </c>
      <c r="F80" s="78">
        <v>10</v>
      </c>
      <c r="G80" s="78">
        <v>10</v>
      </c>
      <c r="H80" s="78">
        <v>10</v>
      </c>
      <c r="I80" s="78">
        <v>10</v>
      </c>
    </row>
    <row r="81" spans="1:9" s="6" customFormat="1" ht="36">
      <c r="A81" s="33" t="s">
        <v>67</v>
      </c>
      <c r="B81" s="9" t="s">
        <v>19</v>
      </c>
      <c r="C81" s="78"/>
      <c r="D81" s="78"/>
      <c r="E81" s="78"/>
      <c r="F81" s="78"/>
      <c r="G81" s="78"/>
      <c r="H81" s="78"/>
      <c r="I81" s="78"/>
    </row>
    <row r="82" spans="1:9" s="6" customFormat="1" ht="18">
      <c r="A82" s="33" t="s">
        <v>68</v>
      </c>
      <c r="B82" s="9" t="s">
        <v>19</v>
      </c>
      <c r="C82" s="78">
        <v>6</v>
      </c>
      <c r="D82" s="78">
        <v>6</v>
      </c>
      <c r="E82" s="78">
        <v>6</v>
      </c>
      <c r="F82" s="78">
        <v>6</v>
      </c>
      <c r="G82" s="78">
        <v>6</v>
      </c>
      <c r="H82" s="78">
        <v>6</v>
      </c>
      <c r="I82" s="78">
        <v>6</v>
      </c>
    </row>
    <row r="83" spans="1:9" s="6" customFormat="1" ht="18">
      <c r="A83" s="33" t="s">
        <v>69</v>
      </c>
      <c r="B83" s="9" t="s">
        <v>19</v>
      </c>
      <c r="C83" s="78"/>
      <c r="D83" s="78"/>
      <c r="E83" s="78"/>
      <c r="F83" s="78"/>
      <c r="G83" s="78"/>
      <c r="H83" s="78"/>
      <c r="I83" s="78"/>
    </row>
    <row r="84" spans="1:9" s="6" customFormat="1" ht="18">
      <c r="A84" s="33" t="s">
        <v>25</v>
      </c>
      <c r="B84" s="9" t="s">
        <v>19</v>
      </c>
      <c r="C84" s="78"/>
      <c r="D84" s="78"/>
      <c r="E84" s="78"/>
      <c r="F84" s="78"/>
      <c r="G84" s="78"/>
      <c r="H84" s="78"/>
      <c r="I84" s="78"/>
    </row>
    <row r="85" spans="1:9" s="6" customFormat="1" ht="18">
      <c r="A85" s="33" t="s">
        <v>26</v>
      </c>
      <c r="B85" s="9" t="s">
        <v>19</v>
      </c>
      <c r="C85" s="78">
        <v>10</v>
      </c>
      <c r="D85" s="78">
        <v>11</v>
      </c>
      <c r="E85" s="78">
        <v>15</v>
      </c>
      <c r="F85" s="78">
        <v>15</v>
      </c>
      <c r="G85" s="78">
        <v>15</v>
      </c>
      <c r="H85" s="78">
        <v>15</v>
      </c>
      <c r="I85" s="78">
        <v>15</v>
      </c>
    </row>
    <row r="86" spans="1:9" s="6" customFormat="1" ht="36">
      <c r="A86" s="33" t="s">
        <v>70</v>
      </c>
      <c r="B86" s="9" t="s">
        <v>19</v>
      </c>
      <c r="C86" s="78"/>
      <c r="D86" s="78"/>
      <c r="E86" s="78"/>
      <c r="F86" s="78"/>
      <c r="G86" s="78"/>
      <c r="H86" s="78"/>
      <c r="I86" s="78"/>
    </row>
    <row r="87" spans="1:9" s="6" customFormat="1" ht="36">
      <c r="A87" s="33" t="s">
        <v>71</v>
      </c>
      <c r="B87" s="9" t="s">
        <v>19</v>
      </c>
      <c r="C87" s="78"/>
      <c r="D87" s="78"/>
      <c r="E87" s="78"/>
      <c r="F87" s="78"/>
      <c r="G87" s="78"/>
      <c r="H87" s="78"/>
      <c r="I87" s="78"/>
    </row>
    <row r="88" spans="1:9" s="6" customFormat="1" ht="18">
      <c r="A88" s="33" t="s">
        <v>12</v>
      </c>
      <c r="B88" s="9" t="s">
        <v>19</v>
      </c>
      <c r="C88" s="78">
        <v>16</v>
      </c>
      <c r="D88" s="78">
        <v>17</v>
      </c>
      <c r="E88" s="78">
        <v>16</v>
      </c>
      <c r="F88" s="78">
        <v>16</v>
      </c>
      <c r="G88" s="78">
        <v>16</v>
      </c>
      <c r="H88" s="78">
        <v>16</v>
      </c>
      <c r="I88" s="78">
        <v>16</v>
      </c>
    </row>
    <row r="89" spans="1:9" s="6" customFormat="1" ht="36">
      <c r="A89" s="33" t="s">
        <v>72</v>
      </c>
      <c r="B89" s="9" t="s">
        <v>19</v>
      </c>
      <c r="C89" s="78">
        <v>140</v>
      </c>
      <c r="D89" s="78">
        <v>147</v>
      </c>
      <c r="E89" s="78">
        <v>153</v>
      </c>
      <c r="F89" s="78">
        <v>153</v>
      </c>
      <c r="G89" s="78">
        <v>153</v>
      </c>
      <c r="H89" s="78">
        <v>153</v>
      </c>
      <c r="I89" s="78">
        <v>153</v>
      </c>
    </row>
    <row r="90" spans="1:9" s="6" customFormat="1" ht="18">
      <c r="A90" s="25" t="s">
        <v>92</v>
      </c>
      <c r="B90" s="9" t="s">
        <v>19</v>
      </c>
      <c r="C90" s="78">
        <v>49</v>
      </c>
      <c r="D90" s="78">
        <v>50</v>
      </c>
      <c r="E90" s="78">
        <v>49</v>
      </c>
      <c r="F90" s="78">
        <v>49</v>
      </c>
      <c r="G90" s="78">
        <v>49</v>
      </c>
      <c r="H90" s="78">
        <v>49</v>
      </c>
      <c r="I90" s="78">
        <v>49</v>
      </c>
    </row>
    <row r="91" spans="1:9" s="6" customFormat="1" ht="18">
      <c r="A91" s="25" t="s">
        <v>93</v>
      </c>
      <c r="B91" s="9" t="s">
        <v>19</v>
      </c>
      <c r="C91" s="78">
        <v>2</v>
      </c>
      <c r="D91" s="78">
        <v>1</v>
      </c>
      <c r="E91" s="78">
        <v>3</v>
      </c>
      <c r="F91" s="78">
        <v>3</v>
      </c>
      <c r="G91" s="78">
        <v>3</v>
      </c>
      <c r="H91" s="78">
        <v>3</v>
      </c>
      <c r="I91" s="78">
        <v>3</v>
      </c>
    </row>
    <row r="92" spans="1:9" s="6" customFormat="1" ht="18">
      <c r="A92" s="33" t="s">
        <v>29</v>
      </c>
      <c r="B92" s="9" t="s">
        <v>19</v>
      </c>
      <c r="C92" s="78">
        <v>39</v>
      </c>
      <c r="D92" s="78">
        <v>48</v>
      </c>
      <c r="E92" s="78">
        <v>52</v>
      </c>
      <c r="F92" s="78">
        <v>52</v>
      </c>
      <c r="G92" s="78">
        <v>52</v>
      </c>
      <c r="H92" s="78">
        <v>52</v>
      </c>
      <c r="I92" s="78">
        <v>52</v>
      </c>
    </row>
    <row r="93" spans="1:9" s="6" customFormat="1" ht="36">
      <c r="A93" s="73" t="s">
        <v>38</v>
      </c>
      <c r="B93" s="9" t="s">
        <v>8</v>
      </c>
      <c r="C93" s="78">
        <v>7.2</v>
      </c>
      <c r="D93" s="78">
        <v>7.3</v>
      </c>
      <c r="E93" s="78">
        <v>6.8</v>
      </c>
      <c r="F93" s="100">
        <v>7.5</v>
      </c>
      <c r="G93" s="75">
        <v>7.6</v>
      </c>
      <c r="H93" s="78">
        <v>8.9</v>
      </c>
      <c r="I93" s="75">
        <v>10.8</v>
      </c>
    </row>
    <row r="94" spans="1:9" ht="36">
      <c r="A94" s="49" t="s">
        <v>1</v>
      </c>
      <c r="B94" s="15" t="s">
        <v>6</v>
      </c>
      <c r="C94" s="16">
        <v>1976.5</v>
      </c>
      <c r="D94" s="100">
        <v>2345.6999999999998</v>
      </c>
      <c r="E94" s="16">
        <v>2542.6999999999998</v>
      </c>
      <c r="F94" s="91">
        <v>2730.9</v>
      </c>
      <c r="G94" s="17">
        <v>2728.4</v>
      </c>
      <c r="H94" s="17">
        <v>2873</v>
      </c>
      <c r="I94" s="17">
        <v>2999.4</v>
      </c>
    </row>
    <row r="95" spans="1:9" ht="17.399999999999999">
      <c r="A95" s="135" t="s">
        <v>48</v>
      </c>
      <c r="B95" s="136"/>
      <c r="C95" s="136"/>
      <c r="D95" s="136"/>
      <c r="E95" s="136"/>
      <c r="F95" s="136"/>
      <c r="G95" s="136"/>
      <c r="H95" s="136"/>
      <c r="I95" s="137"/>
    </row>
    <row r="96" spans="1:9" ht="18">
      <c r="A96" s="46" t="s">
        <v>49</v>
      </c>
      <c r="B96" s="19" t="s">
        <v>21</v>
      </c>
      <c r="C96" s="20">
        <v>16.71</v>
      </c>
      <c r="D96" s="101">
        <v>15.88</v>
      </c>
      <c r="E96" s="20">
        <v>15.94</v>
      </c>
      <c r="F96" s="110">
        <v>15.9</v>
      </c>
      <c r="G96" s="110">
        <v>15.9</v>
      </c>
      <c r="H96" s="110">
        <v>15.9</v>
      </c>
      <c r="I96" s="110">
        <v>15.9</v>
      </c>
    </row>
    <row r="97" spans="1:9" ht="36">
      <c r="A97" s="46" t="s">
        <v>40</v>
      </c>
      <c r="B97" s="19" t="s">
        <v>21</v>
      </c>
      <c r="C97" s="20">
        <v>9.14</v>
      </c>
      <c r="D97" s="101">
        <v>8.89</v>
      </c>
      <c r="E97" s="20">
        <v>8.43</v>
      </c>
      <c r="F97" s="20">
        <v>8.48</v>
      </c>
      <c r="G97" s="20">
        <v>8.48</v>
      </c>
      <c r="H97" s="20">
        <v>8.48</v>
      </c>
      <c r="I97" s="20">
        <v>8.48</v>
      </c>
    </row>
    <row r="98" spans="1:9" ht="18">
      <c r="A98" s="22" t="s">
        <v>22</v>
      </c>
      <c r="B98" s="9"/>
      <c r="C98" s="10"/>
      <c r="D98" s="92"/>
      <c r="E98" s="10"/>
      <c r="F98" s="32"/>
      <c r="G98" s="11"/>
      <c r="H98" s="32"/>
      <c r="I98" s="11"/>
    </row>
    <row r="99" spans="1:9" ht="36">
      <c r="A99" s="36" t="s">
        <v>96</v>
      </c>
      <c r="B99" s="9" t="s">
        <v>21</v>
      </c>
      <c r="C99" s="10"/>
      <c r="D99" s="92"/>
      <c r="E99" s="10"/>
      <c r="F99" s="10"/>
      <c r="G99" s="11"/>
      <c r="H99" s="10"/>
      <c r="I99" s="11"/>
    </row>
    <row r="100" spans="1:9" ht="36">
      <c r="A100" s="23" t="s">
        <v>67</v>
      </c>
      <c r="B100" s="9" t="s">
        <v>21</v>
      </c>
      <c r="C100" s="93">
        <v>0.1</v>
      </c>
      <c r="D100" s="93">
        <v>0.1</v>
      </c>
      <c r="E100" s="111">
        <v>0.09</v>
      </c>
      <c r="F100" s="111">
        <v>0.1</v>
      </c>
      <c r="G100" s="111">
        <v>0.1</v>
      </c>
      <c r="H100" s="111">
        <v>0.1</v>
      </c>
      <c r="I100" s="111">
        <v>0.1</v>
      </c>
    </row>
    <row r="101" spans="1:9" ht="18">
      <c r="A101" s="37" t="s">
        <v>68</v>
      </c>
      <c r="B101" s="9" t="s">
        <v>21</v>
      </c>
      <c r="C101" s="93">
        <v>1.05</v>
      </c>
      <c r="D101" s="93">
        <v>1.1399999999999999</v>
      </c>
      <c r="E101" s="111">
        <v>0.9</v>
      </c>
      <c r="F101" s="111">
        <v>0.9</v>
      </c>
      <c r="G101" s="111">
        <v>0.9</v>
      </c>
      <c r="H101" s="111">
        <v>0.9</v>
      </c>
      <c r="I101" s="111">
        <v>0.9</v>
      </c>
    </row>
    <row r="102" spans="1:9" ht="18">
      <c r="A102" s="37" t="s">
        <v>69</v>
      </c>
      <c r="B102" s="9" t="s">
        <v>21</v>
      </c>
      <c r="C102" s="93"/>
      <c r="D102" s="93"/>
      <c r="E102" s="111"/>
      <c r="F102" s="111"/>
      <c r="G102" s="111"/>
      <c r="H102" s="111"/>
      <c r="I102" s="111"/>
    </row>
    <row r="103" spans="1:9" ht="18">
      <c r="A103" s="37" t="s">
        <v>25</v>
      </c>
      <c r="B103" s="9" t="s">
        <v>21</v>
      </c>
      <c r="C103" s="93">
        <v>0.78</v>
      </c>
      <c r="D103" s="93">
        <v>0.96</v>
      </c>
      <c r="E103" s="111">
        <v>0.96</v>
      </c>
      <c r="F103" s="111">
        <v>0.97</v>
      </c>
      <c r="G103" s="111">
        <v>0.97</v>
      </c>
      <c r="H103" s="111">
        <v>0.97</v>
      </c>
      <c r="I103" s="111">
        <v>0.97</v>
      </c>
    </row>
    <row r="104" spans="1:9" ht="18">
      <c r="A104" s="37" t="s">
        <v>26</v>
      </c>
      <c r="B104" s="9" t="s">
        <v>21</v>
      </c>
      <c r="C104" s="93"/>
      <c r="D104" s="93"/>
      <c r="E104" s="111"/>
      <c r="F104" s="111"/>
      <c r="G104" s="111"/>
      <c r="H104" s="111"/>
      <c r="I104" s="111"/>
    </row>
    <row r="105" spans="1:9" ht="36">
      <c r="A105" s="24" t="s">
        <v>70</v>
      </c>
      <c r="B105" s="9" t="s">
        <v>21</v>
      </c>
      <c r="C105" s="93">
        <v>0.32</v>
      </c>
      <c r="D105" s="93">
        <v>0.35</v>
      </c>
      <c r="E105" s="111">
        <v>0.28000000000000003</v>
      </c>
      <c r="F105" s="111">
        <v>0.28000000000000003</v>
      </c>
      <c r="G105" s="111">
        <v>0.28000000000000003</v>
      </c>
      <c r="H105" s="111">
        <v>0.28000000000000003</v>
      </c>
      <c r="I105" s="111">
        <v>0.28000000000000003</v>
      </c>
    </row>
    <row r="106" spans="1:9" ht="18">
      <c r="A106" s="37" t="s">
        <v>71</v>
      </c>
      <c r="B106" s="9" t="s">
        <v>21</v>
      </c>
      <c r="C106" s="93"/>
      <c r="D106" s="93"/>
      <c r="E106" s="111"/>
      <c r="F106" s="111"/>
      <c r="G106" s="111"/>
      <c r="H106" s="111"/>
      <c r="I106" s="111"/>
    </row>
    <row r="107" spans="1:9" ht="18">
      <c r="A107" s="37" t="s">
        <v>12</v>
      </c>
      <c r="B107" s="9" t="s">
        <v>21</v>
      </c>
      <c r="C107" s="93">
        <v>1.7</v>
      </c>
      <c r="D107" s="93">
        <v>1.7</v>
      </c>
      <c r="E107" s="111">
        <v>1.47</v>
      </c>
      <c r="F107" s="111">
        <v>1.47</v>
      </c>
      <c r="G107" s="111">
        <v>1.47</v>
      </c>
      <c r="H107" s="111">
        <v>1.47</v>
      </c>
      <c r="I107" s="111">
        <v>1.47</v>
      </c>
    </row>
    <row r="108" spans="1:9" ht="36">
      <c r="A108" s="23" t="s">
        <v>72</v>
      </c>
      <c r="B108" s="9" t="s">
        <v>21</v>
      </c>
      <c r="C108" s="93">
        <v>0.24</v>
      </c>
      <c r="D108" s="93">
        <v>0.3</v>
      </c>
      <c r="E108" s="111">
        <v>0.74</v>
      </c>
      <c r="F108" s="111">
        <v>0.74</v>
      </c>
      <c r="G108" s="111">
        <v>0.74</v>
      </c>
      <c r="H108" s="111">
        <v>0.74</v>
      </c>
      <c r="I108" s="111">
        <v>0.74</v>
      </c>
    </row>
    <row r="109" spans="1:9" ht="18">
      <c r="A109" s="25" t="s">
        <v>92</v>
      </c>
      <c r="B109" s="9" t="s">
        <v>21</v>
      </c>
      <c r="C109" s="93">
        <v>1.29</v>
      </c>
      <c r="D109" s="93">
        <v>1.28</v>
      </c>
      <c r="E109" s="111">
        <v>1.29</v>
      </c>
      <c r="F109" s="111">
        <v>1.29</v>
      </c>
      <c r="G109" s="111">
        <v>1.29</v>
      </c>
      <c r="H109" s="111">
        <v>1.29</v>
      </c>
      <c r="I109" s="111">
        <v>1.29</v>
      </c>
    </row>
    <row r="110" spans="1:9" ht="18">
      <c r="A110" s="25" t="s">
        <v>93</v>
      </c>
      <c r="B110" s="9" t="s">
        <v>21</v>
      </c>
      <c r="C110" s="93"/>
      <c r="D110" s="93"/>
      <c r="E110" s="111"/>
      <c r="F110" s="111"/>
      <c r="G110" s="111"/>
      <c r="H110" s="111"/>
      <c r="I110" s="111"/>
    </row>
    <row r="111" spans="1:9" ht="36">
      <c r="A111" s="24" t="s">
        <v>24</v>
      </c>
      <c r="B111" s="9" t="s">
        <v>21</v>
      </c>
      <c r="C111" s="93">
        <v>0.48</v>
      </c>
      <c r="D111" s="93">
        <v>0.46</v>
      </c>
      <c r="E111" s="111">
        <v>0.42</v>
      </c>
      <c r="F111" s="111">
        <v>0.42</v>
      </c>
      <c r="G111" s="111">
        <v>0.42</v>
      </c>
      <c r="H111" s="111">
        <v>0.42</v>
      </c>
      <c r="I111" s="111">
        <v>0.42</v>
      </c>
    </row>
    <row r="112" spans="1:9" ht="18">
      <c r="A112" s="37" t="s">
        <v>27</v>
      </c>
      <c r="B112" s="9" t="s">
        <v>21</v>
      </c>
      <c r="C112" s="93">
        <v>1.06</v>
      </c>
      <c r="D112" s="93">
        <v>1.06</v>
      </c>
      <c r="E112" s="111">
        <v>1.02</v>
      </c>
      <c r="F112" s="111">
        <v>1.02</v>
      </c>
      <c r="G112" s="111">
        <v>1.02</v>
      </c>
      <c r="H112" s="111">
        <v>1.02</v>
      </c>
      <c r="I112" s="111">
        <v>1.02</v>
      </c>
    </row>
    <row r="113" spans="1:9" ht="18">
      <c r="A113" s="37" t="s">
        <v>28</v>
      </c>
      <c r="B113" s="9" t="s">
        <v>21</v>
      </c>
      <c r="C113" s="93">
        <v>0.43</v>
      </c>
      <c r="D113" s="93">
        <v>0.42</v>
      </c>
      <c r="E113" s="111">
        <v>0.42</v>
      </c>
      <c r="F113" s="111">
        <v>0.45</v>
      </c>
      <c r="G113" s="111">
        <v>0.45</v>
      </c>
      <c r="H113" s="111">
        <v>0.45</v>
      </c>
      <c r="I113" s="111">
        <v>0.45</v>
      </c>
    </row>
    <row r="114" spans="1:9" ht="18">
      <c r="A114" s="37" t="s">
        <v>29</v>
      </c>
      <c r="B114" s="9" t="s">
        <v>21</v>
      </c>
      <c r="C114" s="93">
        <v>1.69</v>
      </c>
      <c r="D114" s="93">
        <v>1.1200000000000001</v>
      </c>
      <c r="E114" s="111">
        <v>0.84</v>
      </c>
      <c r="F114" s="111">
        <v>0.84</v>
      </c>
      <c r="G114" s="111">
        <v>0.84</v>
      </c>
      <c r="H114" s="111">
        <v>0.84</v>
      </c>
      <c r="I114" s="111">
        <v>0.84</v>
      </c>
    </row>
    <row r="115" spans="1:9" ht="54.75" customHeight="1">
      <c r="A115" s="39" t="s">
        <v>30</v>
      </c>
      <c r="B115" s="9" t="s">
        <v>21</v>
      </c>
      <c r="C115" s="93">
        <v>0.28000000000000003</v>
      </c>
      <c r="D115" s="93">
        <v>0.28999999999999998</v>
      </c>
      <c r="E115" s="93">
        <v>0.28999999999999998</v>
      </c>
      <c r="F115" s="93">
        <v>0.28999999999999998</v>
      </c>
      <c r="G115" s="93">
        <v>0.28999999999999998</v>
      </c>
      <c r="H115" s="93">
        <v>0.28999999999999998</v>
      </c>
      <c r="I115" s="93">
        <v>0.28999999999999998</v>
      </c>
    </row>
    <row r="116" spans="1:9" ht="18">
      <c r="A116" s="40" t="s">
        <v>63</v>
      </c>
      <c r="B116" s="9"/>
      <c r="C116" s="109"/>
      <c r="D116" s="93"/>
      <c r="E116" s="93"/>
      <c r="F116" s="93"/>
      <c r="G116" s="93"/>
      <c r="H116" s="93"/>
      <c r="I116" s="93"/>
    </row>
    <row r="117" spans="1:9" ht="36">
      <c r="A117" s="69" t="s">
        <v>94</v>
      </c>
      <c r="B117" s="9" t="s">
        <v>21</v>
      </c>
      <c r="C117" s="109">
        <v>7.0000000000000007E-2</v>
      </c>
      <c r="D117" s="93">
        <v>7.0000000000000007E-2</v>
      </c>
      <c r="E117" s="93">
        <v>7.0000000000000007E-2</v>
      </c>
      <c r="F117" s="93">
        <v>7.0000000000000007E-2</v>
      </c>
      <c r="G117" s="93">
        <v>7.0000000000000007E-2</v>
      </c>
      <c r="H117" s="93">
        <v>7.0000000000000007E-2</v>
      </c>
      <c r="I117" s="93">
        <v>7.0000000000000007E-2</v>
      </c>
    </row>
    <row r="118" spans="1:9" ht="18">
      <c r="A118" s="70" t="s">
        <v>116</v>
      </c>
      <c r="B118" s="9" t="s">
        <v>21</v>
      </c>
      <c r="C118" s="109">
        <v>0.06</v>
      </c>
      <c r="D118" s="93">
        <v>0.06</v>
      </c>
      <c r="E118" s="93">
        <v>0.06</v>
      </c>
      <c r="F118" s="93">
        <v>0.06</v>
      </c>
      <c r="G118" s="93">
        <v>0.06</v>
      </c>
      <c r="H118" s="93">
        <v>0.06</v>
      </c>
      <c r="I118" s="93">
        <v>0.06</v>
      </c>
    </row>
    <row r="119" spans="1:9" ht="18">
      <c r="A119" s="37" t="s">
        <v>117</v>
      </c>
      <c r="B119" s="9" t="s">
        <v>21</v>
      </c>
      <c r="C119" s="109">
        <v>0.15</v>
      </c>
      <c r="D119" s="93">
        <v>0.16</v>
      </c>
      <c r="E119" s="93">
        <v>0.16</v>
      </c>
      <c r="F119" s="93">
        <v>0.16</v>
      </c>
      <c r="G119" s="93">
        <v>0.16</v>
      </c>
      <c r="H119" s="93">
        <v>0.16</v>
      </c>
      <c r="I119" s="93">
        <v>0.16</v>
      </c>
    </row>
    <row r="120" spans="1:9" ht="54">
      <c r="A120" s="41" t="s">
        <v>39</v>
      </c>
      <c r="B120" s="9" t="s">
        <v>21</v>
      </c>
      <c r="C120" s="93">
        <v>2.09</v>
      </c>
      <c r="D120" s="93">
        <v>1.47</v>
      </c>
      <c r="E120" s="111">
        <v>1.75</v>
      </c>
      <c r="F120" s="111">
        <v>1.75</v>
      </c>
      <c r="G120" s="111">
        <v>1.75</v>
      </c>
      <c r="H120" s="111">
        <v>1.75</v>
      </c>
      <c r="I120" s="111">
        <v>1.75</v>
      </c>
    </row>
    <row r="121" spans="1:9" ht="18">
      <c r="A121" s="22" t="s">
        <v>22</v>
      </c>
      <c r="B121" s="9"/>
      <c r="C121" s="10"/>
      <c r="D121" s="10"/>
      <c r="E121" s="10"/>
      <c r="F121" s="10"/>
      <c r="G121" s="11"/>
      <c r="H121" s="10"/>
      <c r="I121" s="11"/>
    </row>
    <row r="122" spans="1:9" ht="36">
      <c r="A122" s="42" t="s">
        <v>96</v>
      </c>
      <c r="B122" s="9" t="s">
        <v>21</v>
      </c>
      <c r="C122" s="10"/>
      <c r="D122" s="10"/>
      <c r="E122" s="10"/>
      <c r="F122" s="10"/>
      <c r="G122" s="11"/>
      <c r="H122" s="10"/>
      <c r="I122" s="11"/>
    </row>
    <row r="123" spans="1:9" ht="36">
      <c r="A123" s="43" t="s">
        <v>67</v>
      </c>
      <c r="B123" s="9" t="s">
        <v>20</v>
      </c>
      <c r="C123" s="111">
        <v>0.09</v>
      </c>
      <c r="D123" s="111">
        <v>0.1</v>
      </c>
      <c r="E123" s="111">
        <v>0.09</v>
      </c>
      <c r="F123" s="111">
        <v>0.09</v>
      </c>
      <c r="G123" s="111">
        <v>0.09</v>
      </c>
      <c r="H123" s="111">
        <v>0.09</v>
      </c>
      <c r="I123" s="111">
        <v>0.09</v>
      </c>
    </row>
    <row r="124" spans="1:9" ht="18">
      <c r="A124" s="44" t="s">
        <v>68</v>
      </c>
      <c r="B124" s="9" t="s">
        <v>21</v>
      </c>
      <c r="C124" s="111">
        <v>0.15</v>
      </c>
      <c r="D124" s="111">
        <v>0.17</v>
      </c>
      <c r="E124" s="111">
        <v>0.24</v>
      </c>
      <c r="F124" s="111">
        <v>0.24</v>
      </c>
      <c r="G124" s="111">
        <v>0.24</v>
      </c>
      <c r="H124" s="111">
        <v>0.24</v>
      </c>
      <c r="I124" s="111">
        <v>0.24</v>
      </c>
    </row>
    <row r="125" spans="1:9" ht="18">
      <c r="A125" s="44" t="s">
        <v>69</v>
      </c>
      <c r="B125" s="9" t="s">
        <v>21</v>
      </c>
      <c r="C125" s="111"/>
      <c r="D125" s="111"/>
      <c r="E125" s="111"/>
      <c r="F125" s="111"/>
      <c r="G125" s="111"/>
      <c r="H125" s="111"/>
      <c r="I125" s="111"/>
    </row>
    <row r="126" spans="1:9" ht="24" customHeight="1">
      <c r="A126" s="25" t="s">
        <v>25</v>
      </c>
      <c r="B126" s="9" t="s">
        <v>21</v>
      </c>
      <c r="C126" s="111"/>
      <c r="D126" s="111"/>
      <c r="E126" s="111"/>
      <c r="F126" s="111"/>
      <c r="G126" s="111"/>
      <c r="H126" s="111"/>
      <c r="I126" s="111"/>
    </row>
    <row r="127" spans="1:9" ht="18">
      <c r="A127" s="44" t="s">
        <v>26</v>
      </c>
      <c r="B127" s="9" t="s">
        <v>20</v>
      </c>
      <c r="C127" s="111"/>
      <c r="D127" s="111"/>
      <c r="E127" s="111"/>
      <c r="F127" s="111"/>
      <c r="G127" s="111"/>
      <c r="H127" s="111"/>
      <c r="I127" s="111"/>
    </row>
    <row r="128" spans="1:9" ht="36">
      <c r="A128" s="45" t="s">
        <v>70</v>
      </c>
      <c r="B128" s="9" t="s">
        <v>20</v>
      </c>
      <c r="C128" s="111">
        <v>0.2</v>
      </c>
      <c r="D128" s="111">
        <v>0.2</v>
      </c>
      <c r="E128" s="111">
        <v>0.14000000000000001</v>
      </c>
      <c r="F128" s="111">
        <v>0.14000000000000001</v>
      </c>
      <c r="G128" s="111">
        <v>0.14000000000000001</v>
      </c>
      <c r="H128" s="111">
        <v>0.14000000000000001</v>
      </c>
      <c r="I128" s="111">
        <v>0.14000000000000001</v>
      </c>
    </row>
    <row r="129" spans="1:9" ht="36">
      <c r="A129" s="44" t="s">
        <v>71</v>
      </c>
      <c r="B129" s="9" t="s">
        <v>20</v>
      </c>
      <c r="C129" s="111"/>
      <c r="D129" s="111"/>
      <c r="E129" s="111"/>
      <c r="F129" s="111"/>
      <c r="G129" s="111"/>
      <c r="H129" s="111"/>
      <c r="I129" s="111"/>
    </row>
    <row r="130" spans="1:9" ht="18">
      <c r="A130" s="44" t="s">
        <v>12</v>
      </c>
      <c r="B130" s="9" t="s">
        <v>20</v>
      </c>
      <c r="C130" s="111">
        <v>0.2</v>
      </c>
      <c r="D130" s="111">
        <v>0.13</v>
      </c>
      <c r="E130" s="111">
        <v>0.2</v>
      </c>
      <c r="F130" s="111">
        <v>0.2</v>
      </c>
      <c r="G130" s="111">
        <v>0.2</v>
      </c>
      <c r="H130" s="111">
        <v>0.2</v>
      </c>
      <c r="I130" s="111">
        <v>0.2</v>
      </c>
    </row>
    <row r="131" spans="1:9" ht="36">
      <c r="A131" s="44" t="s">
        <v>72</v>
      </c>
      <c r="B131" s="9" t="s">
        <v>20</v>
      </c>
      <c r="C131" s="111">
        <v>0.7</v>
      </c>
      <c r="D131" s="111">
        <v>0.3</v>
      </c>
      <c r="E131" s="111">
        <v>0.59</v>
      </c>
      <c r="F131" s="111">
        <v>0.59</v>
      </c>
      <c r="G131" s="111">
        <v>0.59</v>
      </c>
      <c r="H131" s="111">
        <v>0.59</v>
      </c>
      <c r="I131" s="111">
        <v>0.59</v>
      </c>
    </row>
    <row r="132" spans="1:9" ht="18">
      <c r="A132" s="25" t="s">
        <v>92</v>
      </c>
      <c r="B132" s="9"/>
      <c r="C132" s="111">
        <v>0.18</v>
      </c>
      <c r="D132" s="111">
        <v>0.01</v>
      </c>
      <c r="E132" s="111">
        <v>0.03</v>
      </c>
      <c r="F132" s="111">
        <v>0.03</v>
      </c>
      <c r="G132" s="111">
        <v>0.03</v>
      </c>
      <c r="H132" s="111">
        <v>0.03</v>
      </c>
      <c r="I132" s="111">
        <v>0.03</v>
      </c>
    </row>
    <row r="133" spans="1:9" ht="18">
      <c r="A133" s="25" t="s">
        <v>93</v>
      </c>
      <c r="B133" s="9"/>
      <c r="C133" s="111"/>
      <c r="D133" s="111"/>
      <c r="E133" s="111"/>
      <c r="F133" s="111"/>
      <c r="G133" s="111"/>
      <c r="H133" s="111"/>
      <c r="I133" s="111"/>
    </row>
    <row r="134" spans="1:9" ht="18">
      <c r="A134" s="44" t="s">
        <v>29</v>
      </c>
      <c r="B134" s="9" t="s">
        <v>20</v>
      </c>
      <c r="C134" s="111">
        <v>0.3</v>
      </c>
      <c r="D134" s="111">
        <v>0.27</v>
      </c>
      <c r="E134" s="111">
        <v>0.16</v>
      </c>
      <c r="F134" s="111">
        <v>0.16</v>
      </c>
      <c r="G134" s="111">
        <v>0.16</v>
      </c>
      <c r="H134" s="111">
        <v>0.16</v>
      </c>
      <c r="I134" s="111">
        <v>0.16</v>
      </c>
    </row>
    <row r="135" spans="1:9" ht="18">
      <c r="A135" s="94" t="s">
        <v>115</v>
      </c>
      <c r="B135" s="95" t="s">
        <v>21</v>
      </c>
      <c r="C135" s="93">
        <v>0.27</v>
      </c>
      <c r="D135" s="93">
        <v>0.28999999999999998</v>
      </c>
      <c r="E135" s="93">
        <v>0.3</v>
      </c>
      <c r="F135" s="93">
        <v>0.3</v>
      </c>
      <c r="G135" s="93">
        <v>0.3</v>
      </c>
      <c r="H135" s="93">
        <v>0.3</v>
      </c>
      <c r="I135" s="93">
        <v>0.3</v>
      </c>
    </row>
    <row r="136" spans="1:9" ht="36">
      <c r="A136" s="26" t="s">
        <v>50</v>
      </c>
      <c r="B136" s="9" t="s">
        <v>8</v>
      </c>
      <c r="C136" s="111">
        <v>3.1</v>
      </c>
      <c r="D136" s="111">
        <v>2.2000000000000002</v>
      </c>
      <c r="E136" s="111">
        <v>2.1</v>
      </c>
      <c r="F136" s="111">
        <v>2</v>
      </c>
      <c r="G136" s="111">
        <v>2</v>
      </c>
      <c r="H136" s="111">
        <v>2</v>
      </c>
      <c r="I136" s="111">
        <v>2</v>
      </c>
    </row>
    <row r="137" spans="1:9" s="84" customFormat="1" ht="36">
      <c r="A137" s="104" t="s">
        <v>43</v>
      </c>
      <c r="B137" s="95" t="s">
        <v>9</v>
      </c>
      <c r="C137" s="112">
        <v>72782</v>
      </c>
      <c r="D137" s="112">
        <v>89111</v>
      </c>
      <c r="E137" s="99">
        <v>94463</v>
      </c>
      <c r="F137" s="99">
        <v>97552</v>
      </c>
      <c r="G137" s="99">
        <v>97863</v>
      </c>
      <c r="H137" s="99">
        <v>101601</v>
      </c>
      <c r="I137" s="99">
        <v>105154</v>
      </c>
    </row>
    <row r="138" spans="1:9" ht="18">
      <c r="A138" s="22" t="s">
        <v>22</v>
      </c>
      <c r="B138" s="9"/>
      <c r="C138" s="96"/>
      <c r="D138" s="139"/>
      <c r="E138" s="99"/>
      <c r="F138" s="139"/>
      <c r="G138" s="96"/>
      <c r="H138" s="113"/>
      <c r="I138" s="96"/>
    </row>
    <row r="139" spans="1:9" ht="36">
      <c r="A139" s="36" t="s">
        <v>66</v>
      </c>
      <c r="B139" s="9" t="s">
        <v>9</v>
      </c>
      <c r="C139" s="114"/>
      <c r="D139" s="114"/>
      <c r="E139" s="99"/>
      <c r="F139" s="99"/>
      <c r="G139" s="96"/>
      <c r="H139" s="96"/>
      <c r="I139" s="96"/>
    </row>
    <row r="140" spans="1:9" ht="36">
      <c r="A140" s="24" t="s">
        <v>67</v>
      </c>
      <c r="B140" s="9" t="s">
        <v>9</v>
      </c>
      <c r="C140" s="114">
        <v>41316</v>
      </c>
      <c r="D140" s="114">
        <v>52563</v>
      </c>
      <c r="E140" s="99">
        <v>56878</v>
      </c>
      <c r="F140" s="99">
        <v>57970</v>
      </c>
      <c r="G140" s="96">
        <v>57998</v>
      </c>
      <c r="H140" s="96">
        <v>59619</v>
      </c>
      <c r="I140" s="96">
        <v>61109</v>
      </c>
    </row>
    <row r="141" spans="1:9" ht="18">
      <c r="A141" s="37" t="s">
        <v>68</v>
      </c>
      <c r="B141" s="9" t="s">
        <v>9</v>
      </c>
      <c r="C141" s="112">
        <v>79710</v>
      </c>
      <c r="D141" s="112">
        <v>94036</v>
      </c>
      <c r="E141" s="99">
        <v>100148</v>
      </c>
      <c r="F141" s="99">
        <v>102752</v>
      </c>
      <c r="G141" s="96">
        <v>103754</v>
      </c>
      <c r="H141" s="96">
        <v>106659</v>
      </c>
      <c r="I141" s="96">
        <v>109325</v>
      </c>
    </row>
    <row r="142" spans="1:9" ht="18">
      <c r="A142" s="37" t="s">
        <v>69</v>
      </c>
      <c r="B142" s="9" t="s">
        <v>9</v>
      </c>
      <c r="C142" s="112"/>
      <c r="D142" s="112"/>
      <c r="E142" s="99"/>
      <c r="F142" s="99"/>
      <c r="G142" s="96"/>
      <c r="H142" s="96"/>
      <c r="I142" s="96"/>
    </row>
    <row r="143" spans="1:9" ht="18">
      <c r="A143" s="37" t="s">
        <v>25</v>
      </c>
      <c r="B143" s="9" t="s">
        <v>9</v>
      </c>
      <c r="C143" s="112">
        <v>118772</v>
      </c>
      <c r="D143" s="112">
        <v>131938</v>
      </c>
      <c r="E143" s="99">
        <v>143680</v>
      </c>
      <c r="F143" s="99">
        <v>146554</v>
      </c>
      <c r="G143" s="115">
        <v>146554</v>
      </c>
      <c r="H143" s="115">
        <v>152416</v>
      </c>
      <c r="I143" s="115">
        <v>158512</v>
      </c>
    </row>
    <row r="144" spans="1:9" ht="18">
      <c r="A144" s="37" t="s">
        <v>26</v>
      </c>
      <c r="B144" s="9" t="s">
        <v>9</v>
      </c>
      <c r="C144" s="112"/>
      <c r="D144" s="112"/>
      <c r="E144" s="99"/>
      <c r="F144" s="99"/>
      <c r="G144" s="96"/>
      <c r="H144" s="96"/>
      <c r="I144" s="96"/>
    </row>
    <row r="145" spans="1:9" ht="36">
      <c r="A145" s="45" t="s">
        <v>70</v>
      </c>
      <c r="B145" s="9" t="s">
        <v>9</v>
      </c>
      <c r="C145" s="112">
        <v>86589</v>
      </c>
      <c r="D145" s="112">
        <v>96529</v>
      </c>
      <c r="E145" s="99">
        <v>99459</v>
      </c>
      <c r="F145" s="99">
        <v>101019</v>
      </c>
      <c r="G145" s="96">
        <v>102004</v>
      </c>
      <c r="H145" s="96">
        <v>104860</v>
      </c>
      <c r="I145" s="96">
        <v>107482</v>
      </c>
    </row>
    <row r="146" spans="1:9" ht="18">
      <c r="A146" s="37" t="s">
        <v>71</v>
      </c>
      <c r="B146" s="9" t="s">
        <v>9</v>
      </c>
      <c r="C146" s="112"/>
      <c r="D146" s="112"/>
      <c r="E146" s="99"/>
      <c r="F146" s="99"/>
      <c r="G146" s="96"/>
      <c r="H146" s="96"/>
      <c r="I146" s="96"/>
    </row>
    <row r="147" spans="1:9" ht="18">
      <c r="A147" s="24" t="s">
        <v>12</v>
      </c>
      <c r="B147" s="9" t="s">
        <v>9</v>
      </c>
      <c r="C147" s="112">
        <v>99629</v>
      </c>
      <c r="D147" s="112">
        <v>112597</v>
      </c>
      <c r="E147" s="99">
        <v>115849</v>
      </c>
      <c r="F147" s="99">
        <v>117835</v>
      </c>
      <c r="G147" s="96">
        <v>118984</v>
      </c>
      <c r="H147" s="96">
        <v>122315</v>
      </c>
      <c r="I147" s="96">
        <v>125373</v>
      </c>
    </row>
    <row r="148" spans="1:9" ht="36">
      <c r="A148" s="36" t="s">
        <v>72</v>
      </c>
      <c r="B148" s="9" t="s">
        <v>9</v>
      </c>
      <c r="C148" s="112">
        <v>44822</v>
      </c>
      <c r="D148" s="112">
        <v>53266</v>
      </c>
      <c r="E148" s="99">
        <v>57777</v>
      </c>
      <c r="F148" s="99">
        <v>58898</v>
      </c>
      <c r="G148" s="96">
        <v>58898</v>
      </c>
      <c r="H148" s="96">
        <v>59040</v>
      </c>
      <c r="I148" s="96">
        <v>59040</v>
      </c>
    </row>
    <row r="149" spans="1:9" s="84" customFormat="1" ht="18">
      <c r="A149" s="103" t="s">
        <v>92</v>
      </c>
      <c r="B149" s="95" t="s">
        <v>9</v>
      </c>
      <c r="C149" s="112">
        <v>90204</v>
      </c>
      <c r="D149" s="112">
        <v>106101</v>
      </c>
      <c r="E149" s="99">
        <v>119045</v>
      </c>
      <c r="F149" s="99">
        <v>124164</v>
      </c>
      <c r="G149" s="99">
        <v>124402</v>
      </c>
      <c r="H149" s="99">
        <v>129378</v>
      </c>
      <c r="I149" s="99">
        <v>134553</v>
      </c>
    </row>
    <row r="150" spans="1:9" ht="18">
      <c r="A150" s="25" t="s">
        <v>93</v>
      </c>
      <c r="B150" s="9" t="s">
        <v>9</v>
      </c>
      <c r="C150" s="112"/>
      <c r="D150" s="112"/>
      <c r="E150" s="99"/>
      <c r="F150" s="99"/>
      <c r="G150" s="96"/>
      <c r="H150" s="96"/>
      <c r="I150" s="96"/>
    </row>
    <row r="151" spans="1:9" ht="36">
      <c r="A151" s="36" t="s">
        <v>24</v>
      </c>
      <c r="B151" s="9" t="s">
        <v>9</v>
      </c>
      <c r="C151" s="112">
        <v>79408</v>
      </c>
      <c r="D151" s="112">
        <v>93206</v>
      </c>
      <c r="E151" s="99">
        <v>95070</v>
      </c>
      <c r="F151" s="99">
        <v>97541</v>
      </c>
      <c r="G151" s="96">
        <v>98493</v>
      </c>
      <c r="H151" s="96">
        <v>101250</v>
      </c>
      <c r="I151" s="96">
        <v>103782</v>
      </c>
    </row>
    <row r="152" spans="1:9" ht="18">
      <c r="A152" s="38" t="s">
        <v>27</v>
      </c>
      <c r="B152" s="9" t="s">
        <v>9</v>
      </c>
      <c r="C152" s="112">
        <v>52220</v>
      </c>
      <c r="D152" s="112">
        <v>61127</v>
      </c>
      <c r="E152" s="99">
        <v>65394</v>
      </c>
      <c r="F152" s="99">
        <v>70656</v>
      </c>
      <c r="G152" s="96">
        <v>69425</v>
      </c>
      <c r="H152" s="96">
        <v>74570</v>
      </c>
      <c r="I152" s="96">
        <v>78406</v>
      </c>
    </row>
    <row r="153" spans="1:9" ht="18">
      <c r="A153" s="37" t="s">
        <v>28</v>
      </c>
      <c r="B153" s="9" t="s">
        <v>9</v>
      </c>
      <c r="C153" s="112">
        <v>58333</v>
      </c>
      <c r="D153" s="112">
        <v>67611</v>
      </c>
      <c r="E153" s="99">
        <v>71600</v>
      </c>
      <c r="F153" s="99">
        <v>79369</v>
      </c>
      <c r="G153" s="96">
        <v>79369</v>
      </c>
      <c r="H153" s="96">
        <v>87544</v>
      </c>
      <c r="I153" s="96">
        <v>96298</v>
      </c>
    </row>
    <row r="154" spans="1:9" ht="18">
      <c r="A154" s="37" t="s">
        <v>29</v>
      </c>
      <c r="B154" s="9" t="s">
        <v>9</v>
      </c>
      <c r="C154" s="112">
        <v>24856</v>
      </c>
      <c r="D154" s="112">
        <v>35732</v>
      </c>
      <c r="E154" s="96">
        <v>38055</v>
      </c>
      <c r="F154" s="96">
        <v>39044</v>
      </c>
      <c r="G154" s="96">
        <v>39425</v>
      </c>
      <c r="H154" s="96">
        <v>40528</v>
      </c>
      <c r="I154" s="96">
        <v>41542</v>
      </c>
    </row>
    <row r="155" spans="1:9" ht="58.95" customHeight="1">
      <c r="A155" s="39" t="s">
        <v>103</v>
      </c>
      <c r="B155" s="9" t="s">
        <v>9</v>
      </c>
      <c r="C155" s="112">
        <v>90392</v>
      </c>
      <c r="D155" s="116">
        <v>104066</v>
      </c>
      <c r="E155" s="96">
        <v>105240</v>
      </c>
      <c r="F155" s="96">
        <v>108768</v>
      </c>
      <c r="G155" s="96">
        <v>109410</v>
      </c>
      <c r="H155" s="96">
        <v>113195</v>
      </c>
      <c r="I155" s="96">
        <v>116450</v>
      </c>
    </row>
    <row r="156" spans="1:9" ht="18">
      <c r="A156" s="40" t="s">
        <v>63</v>
      </c>
      <c r="B156" s="9"/>
      <c r="C156" s="112"/>
      <c r="D156" s="116"/>
      <c r="E156" s="96"/>
      <c r="F156" s="96"/>
      <c r="G156" s="96"/>
      <c r="H156" s="96"/>
      <c r="I156" s="96"/>
    </row>
    <row r="157" spans="1:9" ht="36">
      <c r="A157" s="69" t="s">
        <v>94</v>
      </c>
      <c r="B157" s="9" t="s">
        <v>9</v>
      </c>
      <c r="C157" s="112">
        <v>80721</v>
      </c>
      <c r="D157" s="116">
        <v>87913</v>
      </c>
      <c r="E157" s="99">
        <v>88300</v>
      </c>
      <c r="F157" s="99">
        <v>90596</v>
      </c>
      <c r="G157" s="99">
        <v>91479</v>
      </c>
      <c r="H157" s="99">
        <v>94040</v>
      </c>
      <c r="I157" s="99">
        <v>96391</v>
      </c>
    </row>
    <row r="158" spans="1:9" ht="18">
      <c r="A158" s="70" t="s">
        <v>116</v>
      </c>
      <c r="B158" s="9" t="s">
        <v>9</v>
      </c>
      <c r="C158" s="112">
        <v>64201</v>
      </c>
      <c r="D158" s="116">
        <v>67668</v>
      </c>
      <c r="E158" s="99">
        <v>71512</v>
      </c>
      <c r="F158" s="96">
        <v>75925</v>
      </c>
      <c r="G158" s="99">
        <v>77200</v>
      </c>
      <c r="H158" s="96">
        <v>81544</v>
      </c>
      <c r="I158" s="96">
        <v>85634</v>
      </c>
    </row>
    <row r="159" spans="1:9" ht="18">
      <c r="A159" s="37" t="s">
        <v>117</v>
      </c>
      <c r="B159" s="9" t="s">
        <v>9</v>
      </c>
      <c r="C159" s="112">
        <v>105381</v>
      </c>
      <c r="D159" s="112">
        <v>124782</v>
      </c>
      <c r="E159" s="99">
        <v>125300</v>
      </c>
      <c r="F159" s="99">
        <v>128556</v>
      </c>
      <c r="G159" s="99">
        <v>129811</v>
      </c>
      <c r="H159" s="99">
        <v>133445</v>
      </c>
      <c r="I159" s="96">
        <v>136782</v>
      </c>
    </row>
    <row r="160" spans="1:9" ht="60" customHeight="1">
      <c r="A160" s="52" t="s">
        <v>37</v>
      </c>
      <c r="B160" s="9" t="s">
        <v>9</v>
      </c>
      <c r="C160" s="112">
        <v>24856</v>
      </c>
      <c r="D160" s="99">
        <v>35732</v>
      </c>
      <c r="E160" s="99">
        <v>38055</v>
      </c>
      <c r="F160" s="99">
        <v>39044</v>
      </c>
      <c r="G160" s="99">
        <v>39425</v>
      </c>
      <c r="H160" s="96">
        <v>40528</v>
      </c>
      <c r="I160" s="96">
        <v>41542</v>
      </c>
    </row>
    <row r="161" spans="1:9" s="84" customFormat="1" ht="42.75" customHeight="1">
      <c r="A161" s="102" t="s">
        <v>41</v>
      </c>
      <c r="B161" s="95"/>
      <c r="C161" s="97">
        <v>7982.7</v>
      </c>
      <c r="D161" s="117">
        <v>9506.2999999999993</v>
      </c>
      <c r="E161" s="97">
        <v>9555.8799999999992</v>
      </c>
      <c r="F161" s="97">
        <v>9926.89</v>
      </c>
      <c r="G161" s="97">
        <v>9958.5400000000009</v>
      </c>
      <c r="H161" s="97">
        <v>10338.9</v>
      </c>
      <c r="I161" s="97">
        <v>10700.5</v>
      </c>
    </row>
    <row r="162" spans="1:9" ht="18">
      <c r="A162" s="54" t="s">
        <v>22</v>
      </c>
      <c r="B162" s="9" t="s">
        <v>6</v>
      </c>
      <c r="C162" s="97"/>
      <c r="D162" s="97"/>
      <c r="E162" s="97"/>
      <c r="F162" s="97"/>
      <c r="G162" s="97"/>
      <c r="H162" s="11"/>
      <c r="I162" s="11"/>
    </row>
    <row r="163" spans="1:9" ht="36">
      <c r="A163" s="54" t="s">
        <v>42</v>
      </c>
      <c r="B163" s="9"/>
      <c r="C163" s="97">
        <v>623.4</v>
      </c>
      <c r="D163" s="97">
        <v>630.29999999999995</v>
      </c>
      <c r="E163" s="97">
        <v>799.2</v>
      </c>
      <c r="F163" s="97">
        <v>819.9</v>
      </c>
      <c r="G163" s="97">
        <v>827.9</v>
      </c>
      <c r="H163" s="11">
        <v>851.1</v>
      </c>
      <c r="I163" s="11">
        <v>872.4</v>
      </c>
    </row>
    <row r="164" spans="1:9" ht="36">
      <c r="A164" s="54" t="s">
        <v>47</v>
      </c>
      <c r="B164" s="9" t="s">
        <v>6</v>
      </c>
      <c r="C164" s="97">
        <v>49.6</v>
      </c>
      <c r="D164" s="97">
        <v>63.1</v>
      </c>
      <c r="E164" s="97">
        <v>61.4</v>
      </c>
      <c r="F164" s="97">
        <v>69.599999999999994</v>
      </c>
      <c r="G164" s="97">
        <v>69.599999999999994</v>
      </c>
      <c r="H164" s="11">
        <v>71.5</v>
      </c>
      <c r="I164" s="11">
        <v>73.3</v>
      </c>
    </row>
    <row r="165" spans="1:9" ht="36">
      <c r="A165" s="54" t="s">
        <v>51</v>
      </c>
      <c r="B165" s="9" t="s">
        <v>6</v>
      </c>
      <c r="C165" s="97">
        <v>303.7</v>
      </c>
      <c r="D165" s="97">
        <v>362.2</v>
      </c>
      <c r="E165" s="97">
        <v>366.2</v>
      </c>
      <c r="F165" s="97">
        <v>378.5</v>
      </c>
      <c r="G165" s="97">
        <v>380.7</v>
      </c>
      <c r="H165" s="11">
        <v>393.9</v>
      </c>
      <c r="I165" s="11">
        <v>405.2</v>
      </c>
    </row>
    <row r="166" spans="1:9" ht="18">
      <c r="A166" s="53" t="s">
        <v>23</v>
      </c>
      <c r="B166" s="9" t="s">
        <v>6</v>
      </c>
      <c r="C166" s="11">
        <v>138.79</v>
      </c>
      <c r="D166" s="107">
        <v>145.80000000000001</v>
      </c>
      <c r="E166" s="11">
        <v>155.4</v>
      </c>
      <c r="F166" s="11">
        <v>162.69999999999999</v>
      </c>
      <c r="G166" s="11">
        <v>163.5</v>
      </c>
      <c r="H166" s="11">
        <v>169.2</v>
      </c>
      <c r="I166" s="11">
        <v>176</v>
      </c>
    </row>
    <row r="167" spans="1:9" ht="18">
      <c r="A167" s="53" t="s">
        <v>2</v>
      </c>
      <c r="B167" s="9" t="s">
        <v>6</v>
      </c>
      <c r="C167" s="97">
        <v>0</v>
      </c>
      <c r="D167" s="97">
        <v>0</v>
      </c>
      <c r="E167" s="97">
        <v>0</v>
      </c>
      <c r="F167" s="97">
        <v>0</v>
      </c>
      <c r="G167" s="97">
        <v>0</v>
      </c>
      <c r="H167" s="97">
        <v>0</v>
      </c>
      <c r="I167" s="97">
        <v>0</v>
      </c>
    </row>
    <row r="168" spans="1:9" ht="36">
      <c r="A168" s="74" t="s">
        <v>53</v>
      </c>
      <c r="B168" s="15" t="s">
        <v>6</v>
      </c>
      <c r="C168" s="98">
        <f>C161+C166</f>
        <v>8121.49</v>
      </c>
      <c r="D168" s="98">
        <f t="shared" ref="D168:I168" si="2">D161+D166</f>
        <v>9652.0999999999985</v>
      </c>
      <c r="E168" s="98">
        <f t="shared" si="2"/>
        <v>9711.2799999999988</v>
      </c>
      <c r="F168" s="98">
        <f t="shared" si="2"/>
        <v>10089.59</v>
      </c>
      <c r="G168" s="98">
        <f t="shared" ref="G168" si="3">G161+G166</f>
        <v>10122.040000000001</v>
      </c>
      <c r="H168" s="98">
        <f t="shared" si="2"/>
        <v>10508.1</v>
      </c>
      <c r="I168" s="98">
        <f t="shared" si="2"/>
        <v>10876.5</v>
      </c>
    </row>
    <row r="169" spans="1:9" ht="17.399999999999999">
      <c r="A169" s="135" t="s">
        <v>60</v>
      </c>
      <c r="B169" s="136"/>
      <c r="C169" s="136"/>
      <c r="D169" s="136"/>
      <c r="E169" s="136"/>
      <c r="F169" s="136"/>
      <c r="G169" s="136"/>
      <c r="H169" s="136"/>
      <c r="I169" s="137"/>
    </row>
    <row r="170" spans="1:9" ht="36">
      <c r="A170" s="57" t="s">
        <v>59</v>
      </c>
      <c r="B170" s="15" t="s">
        <v>6</v>
      </c>
      <c r="C170" s="58">
        <v>705.6</v>
      </c>
      <c r="D170" s="58">
        <v>639</v>
      </c>
      <c r="E170" s="58">
        <v>582.79999999999995</v>
      </c>
      <c r="F170" s="58">
        <v>613.1</v>
      </c>
      <c r="G170" s="59">
        <v>610.20000000000005</v>
      </c>
      <c r="H170" s="58">
        <v>634.6</v>
      </c>
      <c r="I170" s="59">
        <v>659.9</v>
      </c>
    </row>
    <row r="171" spans="1:9" ht="18">
      <c r="A171" s="54" t="s">
        <v>22</v>
      </c>
      <c r="B171" s="15" t="s">
        <v>6</v>
      </c>
      <c r="C171" s="20"/>
      <c r="D171" s="20"/>
      <c r="E171" s="20"/>
      <c r="F171" s="20"/>
      <c r="G171" s="21"/>
      <c r="H171" s="20"/>
      <c r="I171" s="21"/>
    </row>
    <row r="172" spans="1:9" ht="18">
      <c r="A172" s="4" t="s">
        <v>57</v>
      </c>
      <c r="B172" s="15" t="s">
        <v>6</v>
      </c>
      <c r="C172" s="10">
        <v>657.8</v>
      </c>
      <c r="D172" s="10">
        <v>576.9</v>
      </c>
      <c r="E172" s="10">
        <v>536.70000000000005</v>
      </c>
      <c r="F172" s="10">
        <v>564.6</v>
      </c>
      <c r="G172" s="11">
        <v>561.9</v>
      </c>
      <c r="H172" s="10">
        <v>584.4</v>
      </c>
      <c r="I172" s="11">
        <v>607.79999999999995</v>
      </c>
    </row>
    <row r="173" spans="1:9" ht="18">
      <c r="A173" s="4" t="s">
        <v>58</v>
      </c>
      <c r="B173" s="15" t="s">
        <v>6</v>
      </c>
      <c r="C173" s="10">
        <v>11.1</v>
      </c>
      <c r="D173" s="10">
        <v>9.5</v>
      </c>
      <c r="E173" s="10">
        <v>9.8000000000000007</v>
      </c>
      <c r="F173" s="10">
        <v>10.3</v>
      </c>
      <c r="G173" s="11">
        <v>10.199999999999999</v>
      </c>
      <c r="H173" s="10">
        <v>10.6</v>
      </c>
      <c r="I173" s="11">
        <v>11</v>
      </c>
    </row>
    <row r="174" spans="1:9" ht="18">
      <c r="A174" s="67" t="s">
        <v>54</v>
      </c>
      <c r="B174" s="15" t="s">
        <v>6</v>
      </c>
      <c r="C174" s="10">
        <v>10.1</v>
      </c>
      <c r="D174" s="10">
        <v>8.4</v>
      </c>
      <c r="E174" s="10">
        <v>9.1</v>
      </c>
      <c r="F174" s="10">
        <v>9.6</v>
      </c>
      <c r="G174" s="11">
        <v>9.5</v>
      </c>
      <c r="H174" s="10">
        <v>9.9</v>
      </c>
      <c r="I174" s="11">
        <v>10.3</v>
      </c>
    </row>
    <row r="175" spans="1:9" ht="31.2">
      <c r="A175" s="61" t="s">
        <v>64</v>
      </c>
      <c r="B175" s="15" t="s">
        <v>6</v>
      </c>
      <c r="C175" s="10"/>
      <c r="D175" s="10"/>
      <c r="E175" s="10"/>
      <c r="F175" s="10"/>
      <c r="G175" s="11"/>
      <c r="H175" s="10"/>
      <c r="I175" s="11"/>
    </row>
    <row r="176" spans="1:9" ht="18">
      <c r="A176" s="61" t="s">
        <v>62</v>
      </c>
      <c r="B176" s="15" t="s">
        <v>6</v>
      </c>
      <c r="C176" s="10"/>
      <c r="D176" s="10"/>
      <c r="E176" s="10"/>
      <c r="F176" s="10"/>
      <c r="G176" s="11"/>
      <c r="H176" s="10"/>
      <c r="I176" s="11"/>
    </row>
    <row r="177" spans="1:9" ht="18">
      <c r="A177" s="67" t="s">
        <v>55</v>
      </c>
      <c r="B177" s="15" t="s">
        <v>6</v>
      </c>
      <c r="C177" s="11">
        <v>1</v>
      </c>
      <c r="D177" s="10">
        <v>1.1000000000000001</v>
      </c>
      <c r="E177" s="10">
        <v>0.7</v>
      </c>
      <c r="F177" s="10">
        <v>0.7</v>
      </c>
      <c r="G177" s="10">
        <v>0.7</v>
      </c>
      <c r="H177" s="10">
        <v>0.7</v>
      </c>
      <c r="I177" s="10">
        <v>0.7</v>
      </c>
    </row>
    <row r="178" spans="1:9" ht="36.6" customHeight="1">
      <c r="A178" s="61" t="s">
        <v>65</v>
      </c>
      <c r="B178" s="15" t="s">
        <v>6</v>
      </c>
      <c r="C178" s="10"/>
      <c r="D178" s="10"/>
      <c r="E178" s="10"/>
      <c r="F178" s="10"/>
      <c r="G178" s="11"/>
      <c r="H178" s="10"/>
      <c r="I178" s="11"/>
    </row>
    <row r="179" spans="1:9" ht="18">
      <c r="A179" s="4" t="s">
        <v>61</v>
      </c>
      <c r="B179" s="15"/>
      <c r="C179" s="10">
        <v>36.700000000000003</v>
      </c>
      <c r="D179" s="10">
        <v>52.6</v>
      </c>
      <c r="E179" s="10">
        <v>36.299999999999997</v>
      </c>
      <c r="F179" s="10">
        <v>38.200000000000003</v>
      </c>
      <c r="G179" s="11">
        <v>38.1</v>
      </c>
      <c r="H179" s="10">
        <v>39.6</v>
      </c>
      <c r="I179" s="11">
        <v>41.1</v>
      </c>
    </row>
    <row r="180" spans="1:9" ht="31.2">
      <c r="A180" s="76" t="s">
        <v>110</v>
      </c>
      <c r="B180" s="15" t="s">
        <v>6</v>
      </c>
      <c r="C180" s="16">
        <v>26.8</v>
      </c>
      <c r="D180" s="16">
        <v>49</v>
      </c>
      <c r="E180" s="16">
        <v>25.5</v>
      </c>
      <c r="F180" s="16">
        <v>26.8</v>
      </c>
      <c r="G180" s="17">
        <v>26.7</v>
      </c>
      <c r="H180" s="16">
        <v>27.8</v>
      </c>
      <c r="I180" s="17">
        <v>28.9</v>
      </c>
    </row>
    <row r="181" spans="1:9" ht="18">
      <c r="A181" s="77" t="s">
        <v>111</v>
      </c>
      <c r="B181" s="15" t="s">
        <v>6</v>
      </c>
      <c r="C181" s="64">
        <v>0.1</v>
      </c>
      <c r="D181" s="16">
        <v>0.2</v>
      </c>
      <c r="E181" s="16">
        <v>0.6</v>
      </c>
      <c r="F181" s="16">
        <v>0.7</v>
      </c>
      <c r="G181" s="17">
        <v>0.7</v>
      </c>
      <c r="H181" s="17">
        <v>0.7</v>
      </c>
      <c r="I181" s="17">
        <v>0.7</v>
      </c>
    </row>
    <row r="182" spans="1:9" s="66" customFormat="1" ht="33.75" customHeight="1">
      <c r="A182" s="62" t="s">
        <v>56</v>
      </c>
      <c r="B182" s="63" t="s">
        <v>6</v>
      </c>
      <c r="C182" s="64">
        <v>9.8000000000000007</v>
      </c>
      <c r="D182" s="64">
        <v>3.7</v>
      </c>
      <c r="E182" s="64">
        <v>10.199999999999999</v>
      </c>
      <c r="F182" s="64">
        <v>10.7</v>
      </c>
      <c r="G182" s="65">
        <v>10.7</v>
      </c>
      <c r="H182" s="64">
        <v>11.1</v>
      </c>
      <c r="I182" s="65">
        <v>11.5</v>
      </c>
    </row>
    <row r="183" spans="1:9" ht="18">
      <c r="A183" s="80" t="s">
        <v>114</v>
      </c>
      <c r="B183" s="81" t="s">
        <v>6</v>
      </c>
      <c r="C183" s="82"/>
      <c r="D183" s="83">
        <v>-0.3</v>
      </c>
      <c r="E183" s="60"/>
      <c r="F183" s="60"/>
      <c r="G183" s="60"/>
      <c r="H183" s="60"/>
      <c r="I183" s="60"/>
    </row>
    <row r="185" spans="1:9">
      <c r="A185" t="s">
        <v>112</v>
      </c>
    </row>
    <row r="186" spans="1:9">
      <c r="A186" t="s">
        <v>113</v>
      </c>
    </row>
  </sheetData>
  <mergeCells count="17">
    <mergeCell ref="A9:I9"/>
    <mergeCell ref="A27:I27"/>
    <mergeCell ref="A169:I169"/>
    <mergeCell ref="A95:I95"/>
    <mergeCell ref="F7:G7"/>
    <mergeCell ref="H1:I1"/>
    <mergeCell ref="H2:I2"/>
    <mergeCell ref="D6:D8"/>
    <mergeCell ref="C6:C8"/>
    <mergeCell ref="E6:E8"/>
    <mergeCell ref="A4:I4"/>
    <mergeCell ref="H7:H8"/>
    <mergeCell ref="I7:I8"/>
    <mergeCell ref="F6:I6"/>
    <mergeCell ref="A6:A8"/>
    <mergeCell ref="B6:B8"/>
    <mergeCell ref="A1:G1"/>
  </mergeCells>
  <phoneticPr fontId="13" type="noConversion"/>
  <printOptions horizontalCentered="1"/>
  <pageMargins left="0.39370078740157483" right="0.39370078740157483" top="0.19685039370078741" bottom="0.19685039370078741" header="0" footer="0"/>
  <pageSetup paperSize="9" scale="75" fitToHeight="0" orientation="landscape" r:id="rId1"/>
  <headerFooter alignWithMargins="0"/>
  <rowBreaks count="6" manualBreakCount="6">
    <brk id="24" max="8" man="1"/>
    <brk id="43" max="8" man="1"/>
    <brk id="68" max="8" man="1"/>
    <brk id="119" max="8" man="1"/>
    <brk id="140" max="8" man="1"/>
    <brk id="164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Прогноз 2025-2027 </vt:lpstr>
      <vt:lpstr>'Прогноз 2025-2027 '!Заголовки_для_печати</vt:lpstr>
      <vt:lpstr>'Прогноз 2025-2027 '!Область_печати</vt:lpstr>
    </vt:vector>
  </TitlesOfParts>
  <Company>AoIR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2024-06-25T02:39:34Z</cp:lastPrinted>
  <dcterms:created xsi:type="dcterms:W3CDTF">2006-03-06T08:26:24Z</dcterms:created>
  <dcterms:modified xsi:type="dcterms:W3CDTF">2025-01-23T05:43:03Z</dcterms:modified>
</cp:coreProperties>
</file>